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cMglKsR5i15quzbFQH7nvlcTQE5SE+XmFD+CPsXlvVE="/>
    </ext>
  </extLst>
</workbook>
</file>

<file path=xl/sharedStrings.xml><?xml version="1.0" encoding="utf-8"?>
<sst xmlns="http://schemas.openxmlformats.org/spreadsheetml/2006/main" count="47" uniqueCount="16">
  <si>
    <t>JUS</t>
  </si>
  <si>
    <t>Quantía</t>
  </si>
  <si>
    <t>$</t>
  </si>
  <si>
    <t>Mínimo</t>
  </si>
  <si>
    <t>Máximo</t>
  </si>
  <si>
    <t>Hasta 15 JUS del 22% al 33%</t>
  </si>
  <si>
    <t>Mayor que 15 JUS Hasta 45  JUS del 20% al 26%</t>
  </si>
  <si>
    <t>Mayor que 45 JUS Hasta 90 JUS del 18% al 24%</t>
  </si>
  <si>
    <t>Mayor que 90 JUS Hasta 150 JUS del17% al 22%</t>
  </si>
  <si>
    <t>Mayor que 150 JUS Hasta 450 JUS del15% al 20%</t>
  </si>
  <si>
    <t>tope ant</t>
  </si>
  <si>
    <t>minimo act</t>
  </si>
  <si>
    <t>max anterior</t>
  </si>
  <si>
    <t>max actual</t>
  </si>
  <si>
    <t>Mayor que 450 JUS Hasta 750 JUS del13% al 17%</t>
  </si>
  <si>
    <t>Mayor que 750 JUS en adelante del 10% al 13%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</si>
</sst>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-2C0A]#,##0.00;[Red]\([$$-2C0A]#,##0.00\)"/>
  </numFmts>
  <fonts count="5">
    <font>
      <sz val="10.0"/>
      <color rgb="FF000000"/>
      <name val="Rasa"/>
      <scheme val="minor"/>
    </font>
    <font>
      <b/>
      <sz val="10.0"/>
      <color theme="1"/>
      <name val="Rasa"/>
    </font>
    <font/>
    <font>
      <sz val="10.0"/>
      <color theme="1"/>
      <name val="Rasa"/>
    </font>
    <font>
      <color theme="1"/>
      <name val="Rasa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00B8FF"/>
        <bgColor rgb="FF00B8FF"/>
      </patternFill>
    </fill>
    <fill>
      <patternFill patternType="solid">
        <fgColor rgb="FF99CCFF"/>
        <bgColor rgb="FF99CCFF"/>
      </patternFill>
    </fill>
    <fill>
      <patternFill patternType="solid">
        <fgColor rgb="FF23B8DC"/>
        <bgColor rgb="FF23B8DC"/>
      </patternFill>
    </fill>
    <fill>
      <patternFill patternType="solid">
        <fgColor rgb="FFE6E6FF"/>
        <bgColor rgb="FFE6E6FF"/>
      </patternFill>
    </fill>
  </fills>
  <borders count="13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/>
      <bottom/>
    </border>
    <border>
      <right style="hair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" numFmtId="164" xfId="0" applyAlignment="1" applyBorder="1" applyFont="1" applyNumberFormat="1">
      <alignment horizontal="center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0" xfId="0" applyAlignment="1" applyFont="1" applyNumberFormat="1">
      <alignment horizontal="center" shrinkToFit="0" vertical="bottom" wrapText="0"/>
    </xf>
    <xf borderId="2" fillId="2" fontId="1" numFmtId="0" xfId="0" applyAlignment="1" applyBorder="1" applyFill="1" applyFont="1">
      <alignment horizontal="center" shrinkToFit="0" vertical="bottom" wrapText="0"/>
    </xf>
    <xf borderId="3" fillId="0" fontId="2" numFmtId="0" xfId="0" applyBorder="1" applyFont="1"/>
    <xf borderId="4" fillId="2" fontId="1" numFmtId="10" xfId="0" applyAlignment="1" applyBorder="1" applyFont="1" applyNumberFormat="1">
      <alignment horizontal="center" shrinkToFit="0" vertical="bottom" wrapText="0"/>
    </xf>
    <xf borderId="5" fillId="0" fontId="2" numFmtId="0" xfId="0" applyBorder="1" applyFont="1"/>
    <xf borderId="6" fillId="0" fontId="2" numFmtId="0" xfId="0" applyBorder="1" applyFont="1"/>
    <xf borderId="7" fillId="3" fontId="1" numFmtId="0" xfId="0" applyAlignment="1" applyBorder="1" applyFill="1" applyFont="1">
      <alignment horizontal="center" shrinkToFit="0" vertical="center" wrapText="0"/>
    </xf>
    <xf borderId="4" fillId="4" fontId="1" numFmtId="0" xfId="0" applyAlignment="1" applyBorder="1" applyFill="1" applyFont="1">
      <alignment horizontal="center" shrinkToFit="0" vertical="bottom" wrapText="0"/>
    </xf>
    <xf borderId="4" fillId="5" fontId="1" numFmtId="0" xfId="0" applyAlignment="1" applyBorder="1" applyFill="1" applyFont="1">
      <alignment horizontal="center" shrinkToFit="0" vertical="bottom" wrapText="0"/>
    </xf>
    <xf borderId="8" fillId="0" fontId="2" numFmtId="0" xfId="0" applyBorder="1" applyFont="1"/>
    <xf borderId="9" fillId="4" fontId="1" numFmtId="0" xfId="0" applyAlignment="1" applyBorder="1" applyFont="1">
      <alignment horizontal="center" shrinkToFit="0" vertical="bottom" wrapText="0"/>
    </xf>
    <xf borderId="9" fillId="5" fontId="1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shrinkToFit="0" vertical="bottom" wrapText="0"/>
    </xf>
    <xf borderId="0" fillId="0" fontId="1" numFmtId="4" xfId="0" applyAlignment="1" applyFont="1" applyNumberFormat="1">
      <alignment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7" fillId="0" fontId="3" numFmtId="164" xfId="0" applyAlignment="1" applyBorder="1" applyFont="1" applyNumberFormat="1">
      <alignment shrinkToFit="0" vertical="bottom" wrapText="0"/>
    </xf>
    <xf borderId="7" fillId="0" fontId="1" numFmtId="2" xfId="0" applyAlignment="1" applyBorder="1" applyFont="1" applyNumberFormat="1">
      <alignment shrinkToFit="0" vertical="bottom" wrapText="0"/>
    </xf>
    <xf borderId="7" fillId="0" fontId="3" numFmtId="2" xfId="0" applyAlignment="1" applyBorder="1" applyFont="1" applyNumberFormat="1">
      <alignment shrinkToFit="0" vertical="bottom" wrapText="0"/>
    </xf>
    <xf borderId="7" fillId="0" fontId="3" numFmtId="0" xfId="0" applyAlignment="1" applyBorder="1" applyFont="1">
      <alignment shrinkToFit="0" vertical="bottom" wrapText="0"/>
    </xf>
    <xf borderId="10" fillId="6" fontId="3" numFmtId="164" xfId="0" applyAlignment="1" applyBorder="1" applyFill="1" applyFont="1" applyNumberFormat="1">
      <alignment shrinkToFit="0" vertical="bottom" wrapText="0"/>
    </xf>
    <xf borderId="10" fillId="6" fontId="3" numFmtId="2" xfId="0" applyAlignment="1" applyBorder="1" applyFont="1" applyNumberFormat="1">
      <alignment shrinkToFit="0" vertical="bottom" wrapText="0"/>
    </xf>
    <xf borderId="10" fillId="6" fontId="3" numFmtId="0" xfId="0" applyAlignment="1" applyBorder="1" applyFont="1">
      <alignment shrinkToFit="0" vertical="bottom" wrapText="0"/>
    </xf>
    <xf borderId="11" fillId="0" fontId="3" numFmtId="164" xfId="0" applyAlignment="1" applyBorder="1" applyFont="1" applyNumberFormat="1">
      <alignment shrinkToFit="0" vertical="bottom" wrapText="0"/>
    </xf>
    <xf borderId="11" fillId="0" fontId="3" numFmtId="2" xfId="0" applyAlignment="1" applyBorder="1" applyFont="1" applyNumberFormat="1">
      <alignment shrinkToFit="0" vertical="bottom" wrapText="0"/>
    </xf>
    <xf borderId="11" fillId="0" fontId="3" numFmtId="0" xfId="0" applyAlignment="1" applyBorder="1" applyFont="1">
      <alignment shrinkToFit="0" vertical="bottom" wrapText="0"/>
    </xf>
    <xf borderId="12" fillId="6" fontId="3" numFmtId="164" xfId="0" applyAlignment="1" applyBorder="1" applyFont="1" applyNumberFormat="1">
      <alignment shrinkToFit="0" vertical="bottom" wrapText="0"/>
    </xf>
    <xf borderId="12" fillId="6" fontId="1" numFmtId="2" xfId="0" applyAlignment="1" applyBorder="1" applyFont="1" applyNumberFormat="1">
      <alignment shrinkToFit="0" vertical="bottom" wrapText="0"/>
    </xf>
    <xf borderId="12" fillId="6" fontId="3" numFmtId="2" xfId="0" applyAlignment="1" applyBorder="1" applyFont="1" applyNumberFormat="1">
      <alignment shrinkToFit="0" vertical="bottom" wrapText="0"/>
    </xf>
    <xf borderId="12" fillId="6" fontId="3" numFmtId="0" xfId="0" applyAlignment="1" applyBorder="1" applyFont="1">
      <alignment shrinkToFit="0" vertical="bottom" wrapText="0"/>
    </xf>
    <xf borderId="0" fillId="0" fontId="3" numFmtId="2" xfId="0" applyAlignment="1" applyFont="1" applyNumberFormat="1">
      <alignment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4" numFmtId="0" xfId="0" applyFont="1"/>
    <xf borderId="7" fillId="0" fontId="1" numFmtId="4" xfId="0" applyAlignment="1" applyBorder="1" applyFont="1" applyNumberFormat="1">
      <alignment shrinkToFit="0" vertical="bottom" wrapText="0"/>
    </xf>
    <xf borderId="10" fillId="6" fontId="3" numFmtId="4" xfId="0" applyAlignment="1" applyBorder="1" applyFont="1" applyNumberFormat="1">
      <alignment shrinkToFit="0" vertical="bottom" wrapText="0"/>
    </xf>
    <xf borderId="10" fillId="6" fontId="1" numFmtId="4" xfId="0" applyAlignment="1" applyBorder="1" applyFont="1" applyNumberFormat="1">
      <alignment shrinkToFit="0" vertical="bottom" wrapText="0"/>
    </xf>
    <xf borderId="11" fillId="0" fontId="3" numFmtId="4" xfId="0" applyAlignment="1" applyBorder="1" applyFont="1" applyNumberFormat="1">
      <alignment shrinkToFit="0" vertical="bottom" wrapText="0"/>
    </xf>
    <xf borderId="12" fillId="6" fontId="1" numFmtId="4" xfId="0" applyAlignment="1" applyBorder="1" applyFont="1" applyNumberFormat="1">
      <alignment shrinkToFit="0" vertical="bottom" wrapText="0"/>
    </xf>
    <xf borderId="12" fillId="6" fontId="3" numFmtId="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Rasa"/>
        <a:ea typeface="Rasa"/>
        <a:cs typeface="Rasa"/>
      </a:majorFont>
      <a:minorFont>
        <a:latin typeface="Rasa"/>
        <a:ea typeface="Rasa"/>
        <a:cs typeface="Ras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2" width="11.43"/>
    <col customWidth="1" min="3" max="3" width="9.14"/>
    <col customWidth="1" min="4" max="4" width="12.57"/>
    <col customWidth="1" min="5" max="5" width="8.71"/>
    <col customWidth="1" min="6" max="6" width="12.57"/>
    <col customWidth="1" min="7" max="7" width="6.71"/>
    <col customWidth="1" min="8" max="8" width="13.0"/>
    <col customWidth="1" min="9" max="9" width="6.71"/>
    <col customWidth="1" min="10" max="10" width="12.57"/>
    <col customWidth="1" min="11" max="11" width="7.71"/>
    <col customWidth="1" min="12" max="12" width="12.57"/>
    <col customWidth="1" min="13" max="13" width="7.71"/>
    <col customWidth="1" min="14" max="14" width="12.57"/>
    <col customWidth="1" min="15" max="15" width="7.14"/>
    <col customWidth="1" min="16" max="16" width="14.14"/>
    <col customWidth="1" min="17" max="17" width="7.86"/>
    <col customWidth="1" min="18" max="18" width="13.71"/>
    <col customWidth="1" min="19" max="23" width="10.29"/>
    <col customWidth="1" min="24" max="26" width="10.0"/>
  </cols>
  <sheetData>
    <row r="1" ht="12.75" customHeight="1">
      <c r="A1" s="1" t="s">
        <v>0</v>
      </c>
      <c r="B1" s="2">
        <v>79214.9</v>
      </c>
      <c r="D1" s="3"/>
      <c r="E1" s="3"/>
      <c r="F1" s="3"/>
      <c r="G1" s="4"/>
      <c r="H1" s="3"/>
      <c r="I1" s="3"/>
      <c r="J1" s="3"/>
      <c r="K1" s="4"/>
      <c r="L1" s="3"/>
      <c r="M1" s="3"/>
      <c r="N1" s="3"/>
      <c r="O1" s="4"/>
      <c r="P1" s="3"/>
      <c r="Q1" s="3"/>
      <c r="R1" s="3"/>
    </row>
    <row r="2" ht="12.75" customHeight="1">
      <c r="A2" s="5" t="s">
        <v>1</v>
      </c>
      <c r="B2" s="6"/>
      <c r="C2" s="7">
        <v>1.0</v>
      </c>
      <c r="D2" s="8"/>
      <c r="E2" s="8"/>
      <c r="F2" s="9"/>
      <c r="G2" s="7">
        <v>0.8</v>
      </c>
      <c r="H2" s="8"/>
      <c r="I2" s="8"/>
      <c r="J2" s="9"/>
      <c r="K2" s="7">
        <v>0.7</v>
      </c>
      <c r="L2" s="8"/>
      <c r="M2" s="8"/>
      <c r="N2" s="9"/>
      <c r="O2" s="7">
        <v>0.30000000000000004</v>
      </c>
      <c r="P2" s="8"/>
      <c r="Q2" s="8"/>
      <c r="R2" s="9"/>
    </row>
    <row r="3" ht="12.75" customHeight="1">
      <c r="A3" s="10" t="s">
        <v>2</v>
      </c>
      <c r="B3" s="10" t="s">
        <v>0</v>
      </c>
      <c r="C3" s="11" t="s">
        <v>3</v>
      </c>
      <c r="D3" s="9"/>
      <c r="E3" s="12" t="s">
        <v>4</v>
      </c>
      <c r="F3" s="9"/>
      <c r="G3" s="11" t="s">
        <v>3</v>
      </c>
      <c r="H3" s="9"/>
      <c r="I3" s="12" t="s">
        <v>4</v>
      </c>
      <c r="J3" s="9"/>
      <c r="K3" s="11" t="s">
        <v>3</v>
      </c>
      <c r="L3" s="9"/>
      <c r="M3" s="12" t="s">
        <v>4</v>
      </c>
      <c r="N3" s="9"/>
      <c r="O3" s="11" t="s">
        <v>3</v>
      </c>
      <c r="P3" s="9"/>
      <c r="Q3" s="12" t="s">
        <v>4</v>
      </c>
      <c r="R3" s="9"/>
    </row>
    <row r="4" ht="12.75" customHeight="1">
      <c r="A4" s="13"/>
      <c r="B4" s="13"/>
      <c r="C4" s="14" t="s">
        <v>0</v>
      </c>
      <c r="D4" s="14" t="s">
        <v>2</v>
      </c>
      <c r="E4" s="15" t="s">
        <v>0</v>
      </c>
      <c r="F4" s="15" t="s">
        <v>2</v>
      </c>
      <c r="G4" s="14" t="s">
        <v>0</v>
      </c>
      <c r="H4" s="14" t="s">
        <v>2</v>
      </c>
      <c r="I4" s="15" t="s">
        <v>0</v>
      </c>
      <c r="J4" s="15" t="s">
        <v>2</v>
      </c>
      <c r="K4" s="14" t="s">
        <v>0</v>
      </c>
      <c r="L4" s="14" t="s">
        <v>2</v>
      </c>
      <c r="M4" s="15" t="s">
        <v>0</v>
      </c>
      <c r="N4" s="15" t="s">
        <v>2</v>
      </c>
      <c r="O4" s="14" t="s">
        <v>0</v>
      </c>
      <c r="P4" s="14" t="s">
        <v>2</v>
      </c>
      <c r="Q4" s="15" t="s">
        <v>0</v>
      </c>
      <c r="R4" s="15" t="s">
        <v>2</v>
      </c>
    </row>
    <row r="5" ht="12.75" customHeight="1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U5" s="17"/>
    </row>
    <row r="6" ht="12.75" customHeight="1">
      <c r="A6" s="1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</row>
    <row r="7" ht="12.75" customHeight="1">
      <c r="A7" s="19">
        <f t="shared" ref="A7:A18" si="4">B7*$B$1</f>
        <v>79214.9</v>
      </c>
      <c r="B7" s="20">
        <v>1.0</v>
      </c>
      <c r="C7" s="21">
        <f t="shared" ref="C7:C18" si="5">B7*0.22</f>
        <v>0.22</v>
      </c>
      <c r="D7" s="19">
        <f t="shared" ref="D7:D18" si="6">C7*$B$1</f>
        <v>17427.278</v>
      </c>
      <c r="E7" s="21">
        <f t="shared" ref="E7:E18" si="7">B7*0.33</f>
        <v>0.33</v>
      </c>
      <c r="F7" s="19">
        <f t="shared" ref="F7:F18" si="8">E7*$B$1</f>
        <v>26140.917</v>
      </c>
      <c r="G7" s="22">
        <f t="shared" ref="G7:J7" si="1">C7*0.8</f>
        <v>0.176</v>
      </c>
      <c r="H7" s="19">
        <f t="shared" si="1"/>
        <v>13941.8224</v>
      </c>
      <c r="I7" s="22">
        <f t="shared" si="1"/>
        <v>0.264</v>
      </c>
      <c r="J7" s="19">
        <f t="shared" si="1"/>
        <v>20912.7336</v>
      </c>
      <c r="K7" s="22">
        <f t="shared" ref="K7:N7" si="2">C7*0.7</f>
        <v>0.154</v>
      </c>
      <c r="L7" s="19">
        <f t="shared" si="2"/>
        <v>12199.0946</v>
      </c>
      <c r="M7" s="22">
        <f t="shared" si="2"/>
        <v>0.231</v>
      </c>
      <c r="N7" s="19">
        <f t="shared" si="2"/>
        <v>18298.6419</v>
      </c>
      <c r="O7" s="22">
        <f t="shared" ref="O7:R7" si="3">C7*0.3</f>
        <v>0.066</v>
      </c>
      <c r="P7" s="19">
        <f t="shared" si="3"/>
        <v>5228.1834</v>
      </c>
      <c r="Q7" s="22">
        <f t="shared" si="3"/>
        <v>0.099</v>
      </c>
      <c r="R7" s="19">
        <f t="shared" si="3"/>
        <v>7842.2751</v>
      </c>
    </row>
    <row r="8" ht="12.75" customHeight="1">
      <c r="A8" s="23">
        <f t="shared" si="4"/>
        <v>178233.525</v>
      </c>
      <c r="B8" s="24">
        <v>2.25</v>
      </c>
      <c r="C8" s="24">
        <f t="shared" si="5"/>
        <v>0.495</v>
      </c>
      <c r="D8" s="23">
        <f t="shared" si="6"/>
        <v>39211.3755</v>
      </c>
      <c r="E8" s="24">
        <f t="shared" si="7"/>
        <v>0.7425</v>
      </c>
      <c r="F8" s="23">
        <f t="shared" si="8"/>
        <v>58817.06325</v>
      </c>
      <c r="G8" s="25">
        <f t="shared" ref="G8:J8" si="9">C8*0.8</f>
        <v>0.396</v>
      </c>
      <c r="H8" s="23">
        <f t="shared" si="9"/>
        <v>31369.1004</v>
      </c>
      <c r="I8" s="25">
        <f t="shared" si="9"/>
        <v>0.594</v>
      </c>
      <c r="J8" s="23">
        <f t="shared" si="9"/>
        <v>47053.6506</v>
      </c>
      <c r="K8" s="25">
        <f t="shared" ref="K8:N8" si="10">C8*0.7</f>
        <v>0.3465</v>
      </c>
      <c r="L8" s="23">
        <f t="shared" si="10"/>
        <v>27447.96285</v>
      </c>
      <c r="M8" s="25">
        <f t="shared" si="10"/>
        <v>0.51975</v>
      </c>
      <c r="N8" s="23">
        <f t="shared" si="10"/>
        <v>41171.94428</v>
      </c>
      <c r="O8" s="25">
        <f t="shared" ref="O8:R8" si="11">C8*0.3</f>
        <v>0.1485</v>
      </c>
      <c r="P8" s="23">
        <f t="shared" si="11"/>
        <v>11763.41265</v>
      </c>
      <c r="Q8" s="25">
        <f t="shared" si="11"/>
        <v>0.22275</v>
      </c>
      <c r="R8" s="23">
        <f t="shared" si="11"/>
        <v>17645.11898</v>
      </c>
    </row>
    <row r="9" ht="12.75" customHeight="1">
      <c r="A9" s="26">
        <f t="shared" si="4"/>
        <v>277252.15</v>
      </c>
      <c r="B9" s="27">
        <v>3.5</v>
      </c>
      <c r="C9" s="27">
        <f t="shared" si="5"/>
        <v>0.77</v>
      </c>
      <c r="D9" s="26">
        <f t="shared" si="6"/>
        <v>60995.473</v>
      </c>
      <c r="E9" s="27">
        <f t="shared" si="7"/>
        <v>1.155</v>
      </c>
      <c r="F9" s="26">
        <f t="shared" si="8"/>
        <v>91493.2095</v>
      </c>
      <c r="G9" s="28">
        <f t="shared" ref="G9:J9" si="12">C9*0.8</f>
        <v>0.616</v>
      </c>
      <c r="H9" s="26">
        <f t="shared" si="12"/>
        <v>48796.3784</v>
      </c>
      <c r="I9" s="28">
        <f t="shared" si="12"/>
        <v>0.924</v>
      </c>
      <c r="J9" s="26">
        <f t="shared" si="12"/>
        <v>73194.5676</v>
      </c>
      <c r="K9" s="28">
        <f t="shared" ref="K9:N9" si="13">C9*0.7</f>
        <v>0.539</v>
      </c>
      <c r="L9" s="26">
        <f t="shared" si="13"/>
        <v>42696.8311</v>
      </c>
      <c r="M9" s="28">
        <f t="shared" si="13"/>
        <v>0.8085</v>
      </c>
      <c r="N9" s="26">
        <f t="shared" si="13"/>
        <v>64045.24665</v>
      </c>
      <c r="O9" s="28">
        <f t="shared" ref="O9:R9" si="14">C9*0.3</f>
        <v>0.231</v>
      </c>
      <c r="P9" s="26">
        <f t="shared" si="14"/>
        <v>18298.6419</v>
      </c>
      <c r="Q9" s="28">
        <f t="shared" si="14"/>
        <v>0.3465</v>
      </c>
      <c r="R9" s="26">
        <f t="shared" si="14"/>
        <v>27447.96285</v>
      </c>
    </row>
    <row r="10" ht="12.75" customHeight="1">
      <c r="A10" s="23">
        <f t="shared" si="4"/>
        <v>376270.775</v>
      </c>
      <c r="B10" s="24">
        <v>4.75</v>
      </c>
      <c r="C10" s="24">
        <f t="shared" si="5"/>
        <v>1.045</v>
      </c>
      <c r="D10" s="23">
        <f t="shared" si="6"/>
        <v>82779.5705</v>
      </c>
      <c r="E10" s="24">
        <f t="shared" si="7"/>
        <v>1.5675</v>
      </c>
      <c r="F10" s="23">
        <f t="shared" si="8"/>
        <v>124169.3558</v>
      </c>
      <c r="G10" s="25">
        <f t="shared" ref="G10:J10" si="15">C10*0.8</f>
        <v>0.836</v>
      </c>
      <c r="H10" s="23">
        <f t="shared" si="15"/>
        <v>66223.6564</v>
      </c>
      <c r="I10" s="25">
        <f t="shared" si="15"/>
        <v>1.254</v>
      </c>
      <c r="J10" s="23">
        <f t="shared" si="15"/>
        <v>99335.4846</v>
      </c>
      <c r="K10" s="25">
        <f t="shared" ref="K10:N10" si="16">C10*0.7</f>
        <v>0.7315</v>
      </c>
      <c r="L10" s="23">
        <f t="shared" si="16"/>
        <v>57945.69935</v>
      </c>
      <c r="M10" s="25">
        <f t="shared" si="16"/>
        <v>1.09725</v>
      </c>
      <c r="N10" s="23">
        <f t="shared" si="16"/>
        <v>86918.54903</v>
      </c>
      <c r="O10" s="25">
        <f t="shared" ref="O10:R10" si="17">C10*0.3</f>
        <v>0.3135</v>
      </c>
      <c r="P10" s="23">
        <f t="shared" si="17"/>
        <v>24833.87115</v>
      </c>
      <c r="Q10" s="25">
        <f t="shared" si="17"/>
        <v>0.47025</v>
      </c>
      <c r="R10" s="23">
        <f t="shared" si="17"/>
        <v>37250.80673</v>
      </c>
    </row>
    <row r="11" ht="12.75" customHeight="1">
      <c r="A11" s="26">
        <f t="shared" si="4"/>
        <v>475289.4</v>
      </c>
      <c r="B11" s="27">
        <v>6.0</v>
      </c>
      <c r="C11" s="27">
        <f t="shared" si="5"/>
        <v>1.32</v>
      </c>
      <c r="D11" s="26">
        <f t="shared" si="6"/>
        <v>104563.668</v>
      </c>
      <c r="E11" s="27">
        <f t="shared" si="7"/>
        <v>1.98</v>
      </c>
      <c r="F11" s="26">
        <f t="shared" si="8"/>
        <v>156845.502</v>
      </c>
      <c r="G11" s="28">
        <f t="shared" ref="G11:J11" si="18">C11*0.8</f>
        <v>1.056</v>
      </c>
      <c r="H11" s="26">
        <f t="shared" si="18"/>
        <v>83650.9344</v>
      </c>
      <c r="I11" s="28">
        <f t="shared" si="18"/>
        <v>1.584</v>
      </c>
      <c r="J11" s="26">
        <f t="shared" si="18"/>
        <v>125476.4016</v>
      </c>
      <c r="K11" s="28">
        <f t="shared" ref="K11:N11" si="19">C11*0.7</f>
        <v>0.924</v>
      </c>
      <c r="L11" s="26">
        <f t="shared" si="19"/>
        <v>73194.5676</v>
      </c>
      <c r="M11" s="28">
        <f t="shared" si="19"/>
        <v>1.386</v>
      </c>
      <c r="N11" s="26">
        <f t="shared" si="19"/>
        <v>109791.8514</v>
      </c>
      <c r="O11" s="28">
        <f t="shared" ref="O11:R11" si="20">C11*0.3</f>
        <v>0.396</v>
      </c>
      <c r="P11" s="26">
        <f t="shared" si="20"/>
        <v>31369.1004</v>
      </c>
      <c r="Q11" s="28">
        <f t="shared" si="20"/>
        <v>0.594</v>
      </c>
      <c r="R11" s="26">
        <f t="shared" si="20"/>
        <v>47053.6506</v>
      </c>
    </row>
    <row r="12" ht="12.75" customHeight="1">
      <c r="A12" s="23">
        <f t="shared" si="4"/>
        <v>574308.025</v>
      </c>
      <c r="B12" s="24">
        <v>7.25</v>
      </c>
      <c r="C12" s="24">
        <f t="shared" si="5"/>
        <v>1.595</v>
      </c>
      <c r="D12" s="23">
        <f t="shared" si="6"/>
        <v>126347.7655</v>
      </c>
      <c r="E12" s="24">
        <f t="shared" si="7"/>
        <v>2.3925</v>
      </c>
      <c r="F12" s="23">
        <f t="shared" si="8"/>
        <v>189521.6483</v>
      </c>
      <c r="G12" s="25">
        <f t="shared" ref="G12:J12" si="21">C12*0.8</f>
        <v>1.276</v>
      </c>
      <c r="H12" s="23">
        <f t="shared" si="21"/>
        <v>101078.2124</v>
      </c>
      <c r="I12" s="25">
        <f t="shared" si="21"/>
        <v>1.914</v>
      </c>
      <c r="J12" s="23">
        <f t="shared" si="21"/>
        <v>151617.3186</v>
      </c>
      <c r="K12" s="25">
        <f t="shared" ref="K12:N12" si="22">C12*0.7</f>
        <v>1.1165</v>
      </c>
      <c r="L12" s="23">
        <f t="shared" si="22"/>
        <v>88443.43585</v>
      </c>
      <c r="M12" s="25">
        <f t="shared" si="22"/>
        <v>1.67475</v>
      </c>
      <c r="N12" s="23">
        <f t="shared" si="22"/>
        <v>132665.1538</v>
      </c>
      <c r="O12" s="25">
        <f t="shared" ref="O12:R12" si="23">C12*0.3</f>
        <v>0.4785</v>
      </c>
      <c r="P12" s="23">
        <f t="shared" si="23"/>
        <v>37904.32965</v>
      </c>
      <c r="Q12" s="25">
        <f t="shared" si="23"/>
        <v>0.71775</v>
      </c>
      <c r="R12" s="23">
        <f t="shared" si="23"/>
        <v>56856.49448</v>
      </c>
    </row>
    <row r="13" ht="12.75" customHeight="1">
      <c r="A13" s="26">
        <f t="shared" si="4"/>
        <v>673326.65</v>
      </c>
      <c r="B13" s="27">
        <v>8.5</v>
      </c>
      <c r="C13" s="27">
        <f t="shared" si="5"/>
        <v>1.87</v>
      </c>
      <c r="D13" s="26">
        <f t="shared" si="6"/>
        <v>148131.863</v>
      </c>
      <c r="E13" s="27">
        <f t="shared" si="7"/>
        <v>2.805</v>
      </c>
      <c r="F13" s="26">
        <f t="shared" si="8"/>
        <v>222197.7945</v>
      </c>
      <c r="G13" s="28">
        <f t="shared" ref="G13:J13" si="24">C13*0.8</f>
        <v>1.496</v>
      </c>
      <c r="H13" s="26">
        <f t="shared" si="24"/>
        <v>118505.4904</v>
      </c>
      <c r="I13" s="28">
        <f t="shared" si="24"/>
        <v>2.244</v>
      </c>
      <c r="J13" s="26">
        <f t="shared" si="24"/>
        <v>177758.2356</v>
      </c>
      <c r="K13" s="28">
        <f t="shared" ref="K13:N13" si="25">C13*0.7</f>
        <v>1.309</v>
      </c>
      <c r="L13" s="26">
        <f t="shared" si="25"/>
        <v>103692.3041</v>
      </c>
      <c r="M13" s="28">
        <f t="shared" si="25"/>
        <v>1.9635</v>
      </c>
      <c r="N13" s="26">
        <f t="shared" si="25"/>
        <v>155538.4562</v>
      </c>
      <c r="O13" s="28">
        <f t="shared" ref="O13:R13" si="26">C13*0.3</f>
        <v>0.561</v>
      </c>
      <c r="P13" s="26">
        <f t="shared" si="26"/>
        <v>44439.5589</v>
      </c>
      <c r="Q13" s="28">
        <f t="shared" si="26"/>
        <v>0.8415</v>
      </c>
      <c r="R13" s="26">
        <f t="shared" si="26"/>
        <v>66659.33835</v>
      </c>
    </row>
    <row r="14" ht="12.75" customHeight="1">
      <c r="A14" s="23">
        <f t="shared" si="4"/>
        <v>772345.275</v>
      </c>
      <c r="B14" s="24">
        <v>9.75</v>
      </c>
      <c r="C14" s="24">
        <f t="shared" si="5"/>
        <v>2.145</v>
      </c>
      <c r="D14" s="23">
        <f t="shared" si="6"/>
        <v>169915.9605</v>
      </c>
      <c r="E14" s="24">
        <f t="shared" si="7"/>
        <v>3.2175</v>
      </c>
      <c r="F14" s="23">
        <f t="shared" si="8"/>
        <v>254873.9408</v>
      </c>
      <c r="G14" s="25">
        <f t="shared" ref="G14:J14" si="27">C14*0.8</f>
        <v>1.716</v>
      </c>
      <c r="H14" s="23">
        <f t="shared" si="27"/>
        <v>135932.7684</v>
      </c>
      <c r="I14" s="25">
        <f t="shared" si="27"/>
        <v>2.574</v>
      </c>
      <c r="J14" s="23">
        <f t="shared" si="27"/>
        <v>203899.1526</v>
      </c>
      <c r="K14" s="25">
        <f t="shared" ref="K14:N14" si="28">C14*0.7</f>
        <v>1.5015</v>
      </c>
      <c r="L14" s="23">
        <f t="shared" si="28"/>
        <v>118941.1724</v>
      </c>
      <c r="M14" s="25">
        <f t="shared" si="28"/>
        <v>2.25225</v>
      </c>
      <c r="N14" s="23">
        <f t="shared" si="28"/>
        <v>178411.7585</v>
      </c>
      <c r="O14" s="25">
        <f t="shared" ref="O14:R14" si="29">C14*0.3</f>
        <v>0.6435</v>
      </c>
      <c r="P14" s="23">
        <f t="shared" si="29"/>
        <v>50974.78815</v>
      </c>
      <c r="Q14" s="25">
        <f t="shared" si="29"/>
        <v>0.96525</v>
      </c>
      <c r="R14" s="23">
        <f t="shared" si="29"/>
        <v>76462.18223</v>
      </c>
    </row>
    <row r="15" ht="12.75" customHeight="1">
      <c r="A15" s="26">
        <f t="shared" si="4"/>
        <v>871363.9</v>
      </c>
      <c r="B15" s="27">
        <v>11.0</v>
      </c>
      <c r="C15" s="27">
        <f t="shared" si="5"/>
        <v>2.42</v>
      </c>
      <c r="D15" s="26">
        <f t="shared" si="6"/>
        <v>191700.058</v>
      </c>
      <c r="E15" s="27">
        <f t="shared" si="7"/>
        <v>3.63</v>
      </c>
      <c r="F15" s="26">
        <f t="shared" si="8"/>
        <v>287550.087</v>
      </c>
      <c r="G15" s="28">
        <f t="shared" ref="G15:J15" si="30">C15*0.8</f>
        <v>1.936</v>
      </c>
      <c r="H15" s="26">
        <f t="shared" si="30"/>
        <v>153360.0464</v>
      </c>
      <c r="I15" s="28">
        <f t="shared" si="30"/>
        <v>2.904</v>
      </c>
      <c r="J15" s="26">
        <f t="shared" si="30"/>
        <v>230040.0696</v>
      </c>
      <c r="K15" s="28">
        <f t="shared" ref="K15:N15" si="31">C15*0.7</f>
        <v>1.694</v>
      </c>
      <c r="L15" s="26">
        <f t="shared" si="31"/>
        <v>134190.0406</v>
      </c>
      <c r="M15" s="28">
        <f t="shared" si="31"/>
        <v>2.541</v>
      </c>
      <c r="N15" s="26">
        <f t="shared" si="31"/>
        <v>201285.0609</v>
      </c>
      <c r="O15" s="28">
        <f t="shared" ref="O15:R15" si="32">C15*0.3</f>
        <v>0.726</v>
      </c>
      <c r="P15" s="26">
        <f t="shared" si="32"/>
        <v>57510.0174</v>
      </c>
      <c r="Q15" s="28">
        <f t="shared" si="32"/>
        <v>1.089</v>
      </c>
      <c r="R15" s="26">
        <f t="shared" si="32"/>
        <v>86265.0261</v>
      </c>
    </row>
    <row r="16" ht="12.75" customHeight="1">
      <c r="A16" s="23">
        <f t="shared" si="4"/>
        <v>970382.525</v>
      </c>
      <c r="B16" s="24">
        <v>12.25</v>
      </c>
      <c r="C16" s="24">
        <f t="shared" si="5"/>
        <v>2.695</v>
      </c>
      <c r="D16" s="23">
        <f t="shared" si="6"/>
        <v>213484.1555</v>
      </c>
      <c r="E16" s="24">
        <f t="shared" si="7"/>
        <v>4.0425</v>
      </c>
      <c r="F16" s="23">
        <f t="shared" si="8"/>
        <v>320226.2333</v>
      </c>
      <c r="G16" s="25">
        <f t="shared" ref="G16:J16" si="33">C16*0.8</f>
        <v>2.156</v>
      </c>
      <c r="H16" s="23">
        <f t="shared" si="33"/>
        <v>170787.3244</v>
      </c>
      <c r="I16" s="25">
        <f t="shared" si="33"/>
        <v>3.234</v>
      </c>
      <c r="J16" s="23">
        <f t="shared" si="33"/>
        <v>256180.9866</v>
      </c>
      <c r="K16" s="25">
        <f t="shared" ref="K16:N16" si="34">C16*0.7</f>
        <v>1.8865</v>
      </c>
      <c r="L16" s="23">
        <f t="shared" si="34"/>
        <v>149438.9089</v>
      </c>
      <c r="M16" s="25">
        <f t="shared" si="34"/>
        <v>2.82975</v>
      </c>
      <c r="N16" s="23">
        <f t="shared" si="34"/>
        <v>224158.3633</v>
      </c>
      <c r="O16" s="25">
        <f t="shared" ref="O16:R16" si="35">C16*0.3</f>
        <v>0.8085</v>
      </c>
      <c r="P16" s="23">
        <f t="shared" si="35"/>
        <v>64045.24665</v>
      </c>
      <c r="Q16" s="25">
        <f t="shared" si="35"/>
        <v>1.21275</v>
      </c>
      <c r="R16" s="23">
        <f t="shared" si="35"/>
        <v>96067.86998</v>
      </c>
    </row>
    <row r="17" ht="12.75" customHeight="1">
      <c r="A17" s="26">
        <f t="shared" si="4"/>
        <v>1069401.15</v>
      </c>
      <c r="B17" s="27">
        <v>13.5</v>
      </c>
      <c r="C17" s="27">
        <f t="shared" si="5"/>
        <v>2.97</v>
      </c>
      <c r="D17" s="26">
        <f t="shared" si="6"/>
        <v>235268.253</v>
      </c>
      <c r="E17" s="27">
        <f t="shared" si="7"/>
        <v>4.455</v>
      </c>
      <c r="F17" s="26">
        <f t="shared" si="8"/>
        <v>352902.3795</v>
      </c>
      <c r="G17" s="28">
        <f t="shared" ref="G17:J17" si="36">C17*0.8</f>
        <v>2.376</v>
      </c>
      <c r="H17" s="26">
        <f t="shared" si="36"/>
        <v>188214.6024</v>
      </c>
      <c r="I17" s="28">
        <f t="shared" si="36"/>
        <v>3.564</v>
      </c>
      <c r="J17" s="26">
        <f t="shared" si="36"/>
        <v>282321.9036</v>
      </c>
      <c r="K17" s="28">
        <f t="shared" ref="K17:N17" si="37">C17*0.7</f>
        <v>2.079</v>
      </c>
      <c r="L17" s="26">
        <f t="shared" si="37"/>
        <v>164687.7771</v>
      </c>
      <c r="M17" s="28">
        <f t="shared" si="37"/>
        <v>3.1185</v>
      </c>
      <c r="N17" s="26">
        <f t="shared" si="37"/>
        <v>247031.6657</v>
      </c>
      <c r="O17" s="28">
        <f t="shared" ref="O17:R17" si="38">C17*0.3</f>
        <v>0.891</v>
      </c>
      <c r="P17" s="26">
        <f t="shared" si="38"/>
        <v>70580.4759</v>
      </c>
      <c r="Q17" s="28">
        <f t="shared" si="38"/>
        <v>1.3365</v>
      </c>
      <c r="R17" s="26">
        <f t="shared" si="38"/>
        <v>105870.7139</v>
      </c>
    </row>
    <row r="18" ht="12.75" customHeight="1">
      <c r="A18" s="29">
        <f t="shared" si="4"/>
        <v>1188223.5</v>
      </c>
      <c r="B18" s="30">
        <v>15.0</v>
      </c>
      <c r="C18" s="31">
        <f t="shared" si="5"/>
        <v>3.3</v>
      </c>
      <c r="D18" s="29">
        <f t="shared" si="6"/>
        <v>261409.17</v>
      </c>
      <c r="E18" s="31">
        <f t="shared" si="7"/>
        <v>4.95</v>
      </c>
      <c r="F18" s="29">
        <f t="shared" si="8"/>
        <v>392113.755</v>
      </c>
      <c r="G18" s="32">
        <f t="shared" ref="G18:J18" si="39">C18*0.8</f>
        <v>2.64</v>
      </c>
      <c r="H18" s="29">
        <f t="shared" si="39"/>
        <v>209127.336</v>
      </c>
      <c r="I18" s="32">
        <f t="shared" si="39"/>
        <v>3.96</v>
      </c>
      <c r="J18" s="29">
        <f t="shared" si="39"/>
        <v>313691.004</v>
      </c>
      <c r="K18" s="32">
        <f t="shared" ref="K18:N18" si="40">C18*0.7</f>
        <v>2.31</v>
      </c>
      <c r="L18" s="29">
        <f t="shared" si="40"/>
        <v>182986.419</v>
      </c>
      <c r="M18" s="32">
        <f t="shared" si="40"/>
        <v>3.465</v>
      </c>
      <c r="N18" s="29">
        <f t="shared" si="40"/>
        <v>274479.6285</v>
      </c>
      <c r="O18" s="32">
        <f t="shared" ref="O18:R18" si="41">C18*0.3</f>
        <v>0.99</v>
      </c>
      <c r="P18" s="29">
        <f t="shared" si="41"/>
        <v>78422.751</v>
      </c>
      <c r="Q18" s="32">
        <f t="shared" si="41"/>
        <v>1.485</v>
      </c>
      <c r="R18" s="29">
        <f t="shared" si="41"/>
        <v>117634.1265</v>
      </c>
    </row>
    <row r="19" ht="12.75" customHeight="1">
      <c r="B19" s="33"/>
    </row>
    <row r="20" ht="12.75" customHeight="1">
      <c r="A20" s="18" t="s">
        <v>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</row>
    <row r="21" ht="12.75" customHeight="1">
      <c r="A21" s="19">
        <f t="shared" ref="A21:A28" si="45">B21*$B$1</f>
        <v>1267438.4</v>
      </c>
      <c r="B21" s="20">
        <v>16.0</v>
      </c>
      <c r="C21" s="21">
        <f t="shared" ref="C21:C28" si="46">((B21-15)*0.2)+(15*0.33)</f>
        <v>5.15</v>
      </c>
      <c r="D21" s="19">
        <f t="shared" ref="D21:D28" si="47">C21*$B$1</f>
        <v>407956.735</v>
      </c>
      <c r="E21" s="21">
        <f t="shared" ref="E21:E28" si="48">((B21-15)*0.26)+(15*0.33)</f>
        <v>5.21</v>
      </c>
      <c r="F21" s="19">
        <f t="shared" ref="F21:F28" si="49">E21*$B$1</f>
        <v>412709.629</v>
      </c>
      <c r="G21" s="22">
        <f t="shared" ref="G21:J21" si="42">C21*0.8</f>
        <v>4.12</v>
      </c>
      <c r="H21" s="19">
        <f t="shared" si="42"/>
        <v>326365.388</v>
      </c>
      <c r="I21" s="22">
        <f t="shared" si="42"/>
        <v>4.168</v>
      </c>
      <c r="J21" s="19">
        <f t="shared" si="42"/>
        <v>330167.7032</v>
      </c>
      <c r="K21" s="22">
        <f t="shared" ref="K21:N21" si="43">C21*0.7</f>
        <v>3.605</v>
      </c>
      <c r="L21" s="19">
        <f t="shared" si="43"/>
        <v>285569.7145</v>
      </c>
      <c r="M21" s="22">
        <f t="shared" si="43"/>
        <v>3.647</v>
      </c>
      <c r="N21" s="19">
        <f t="shared" si="43"/>
        <v>288896.7403</v>
      </c>
      <c r="O21" s="22">
        <f t="shared" ref="O21:R21" si="44">C21*0.3</f>
        <v>1.545</v>
      </c>
      <c r="P21" s="19">
        <f t="shared" si="44"/>
        <v>122387.0205</v>
      </c>
      <c r="Q21" s="22">
        <f t="shared" si="44"/>
        <v>1.563</v>
      </c>
      <c r="R21" s="19">
        <f t="shared" si="44"/>
        <v>123812.8887</v>
      </c>
    </row>
    <row r="22" ht="12.75" customHeight="1">
      <c r="A22" s="23">
        <f t="shared" si="45"/>
        <v>1619944.705</v>
      </c>
      <c r="B22" s="24">
        <v>20.45</v>
      </c>
      <c r="C22" s="24">
        <f t="shared" si="46"/>
        <v>6.04</v>
      </c>
      <c r="D22" s="23">
        <f t="shared" si="47"/>
        <v>478457.996</v>
      </c>
      <c r="E22" s="24">
        <f t="shared" si="48"/>
        <v>6.367</v>
      </c>
      <c r="F22" s="23">
        <f t="shared" si="49"/>
        <v>504361.2683</v>
      </c>
      <c r="G22" s="25">
        <f t="shared" ref="G22:J22" si="50">C22*0.8</f>
        <v>4.832</v>
      </c>
      <c r="H22" s="23">
        <f t="shared" si="50"/>
        <v>382766.3968</v>
      </c>
      <c r="I22" s="25">
        <f t="shared" si="50"/>
        <v>5.0936</v>
      </c>
      <c r="J22" s="23">
        <f t="shared" si="50"/>
        <v>403489.0146</v>
      </c>
      <c r="K22" s="25">
        <f t="shared" ref="K22:N22" si="51">C22*0.7</f>
        <v>4.228</v>
      </c>
      <c r="L22" s="23">
        <f t="shared" si="51"/>
        <v>334920.5972</v>
      </c>
      <c r="M22" s="25">
        <f t="shared" si="51"/>
        <v>4.4569</v>
      </c>
      <c r="N22" s="23">
        <f t="shared" si="51"/>
        <v>353052.8878</v>
      </c>
      <c r="O22" s="25">
        <f t="shared" ref="O22:R22" si="52">C22*0.3</f>
        <v>1.812</v>
      </c>
      <c r="P22" s="23">
        <f t="shared" si="52"/>
        <v>143537.3988</v>
      </c>
      <c r="Q22" s="25">
        <f t="shared" si="52"/>
        <v>1.9101</v>
      </c>
      <c r="R22" s="23">
        <f t="shared" si="52"/>
        <v>151308.3805</v>
      </c>
    </row>
    <row r="23" ht="12.75" customHeight="1">
      <c r="A23" s="26">
        <f t="shared" si="45"/>
        <v>1889275.365</v>
      </c>
      <c r="B23" s="24">
        <v>23.85</v>
      </c>
      <c r="C23" s="27">
        <f t="shared" si="46"/>
        <v>6.72</v>
      </c>
      <c r="D23" s="26">
        <f t="shared" si="47"/>
        <v>532324.128</v>
      </c>
      <c r="E23" s="27">
        <f t="shared" si="48"/>
        <v>7.251</v>
      </c>
      <c r="F23" s="26">
        <f t="shared" si="49"/>
        <v>574387.2399</v>
      </c>
      <c r="G23" s="28">
        <f t="shared" ref="G23:J23" si="53">C23*0.8</f>
        <v>5.376</v>
      </c>
      <c r="H23" s="26">
        <f t="shared" si="53"/>
        <v>425859.3024</v>
      </c>
      <c r="I23" s="28">
        <f t="shared" si="53"/>
        <v>5.8008</v>
      </c>
      <c r="J23" s="26">
        <f t="shared" si="53"/>
        <v>459509.7919</v>
      </c>
      <c r="K23" s="28">
        <f t="shared" ref="K23:N23" si="54">C23*0.7</f>
        <v>4.704</v>
      </c>
      <c r="L23" s="26">
        <f t="shared" si="54"/>
        <v>372626.8896</v>
      </c>
      <c r="M23" s="28">
        <f t="shared" si="54"/>
        <v>5.0757</v>
      </c>
      <c r="N23" s="26">
        <f t="shared" si="54"/>
        <v>402071.0679</v>
      </c>
      <c r="O23" s="28">
        <f t="shared" ref="O23:R23" si="55">C23*0.3</f>
        <v>2.016</v>
      </c>
      <c r="P23" s="26">
        <f t="shared" si="55"/>
        <v>159697.2384</v>
      </c>
      <c r="Q23" s="28">
        <f t="shared" si="55"/>
        <v>2.1753</v>
      </c>
      <c r="R23" s="26">
        <f t="shared" si="55"/>
        <v>172316.172</v>
      </c>
    </row>
    <row r="24" ht="12.75" customHeight="1">
      <c r="A24" s="23">
        <f t="shared" si="45"/>
        <v>2159398.174</v>
      </c>
      <c r="B24" s="24">
        <v>27.26</v>
      </c>
      <c r="C24" s="24">
        <f t="shared" si="46"/>
        <v>7.402</v>
      </c>
      <c r="D24" s="23">
        <f t="shared" si="47"/>
        <v>586348.6898</v>
      </c>
      <c r="E24" s="24">
        <f t="shared" si="48"/>
        <v>8.1376</v>
      </c>
      <c r="F24" s="23">
        <f t="shared" si="49"/>
        <v>644619.1702</v>
      </c>
      <c r="G24" s="25">
        <f t="shared" ref="G24:J24" si="56">C24*0.8</f>
        <v>5.9216</v>
      </c>
      <c r="H24" s="23">
        <f t="shared" si="56"/>
        <v>469078.9518</v>
      </c>
      <c r="I24" s="25">
        <f t="shared" si="56"/>
        <v>6.51008</v>
      </c>
      <c r="J24" s="23">
        <f t="shared" si="56"/>
        <v>515695.3362</v>
      </c>
      <c r="K24" s="25">
        <f t="shared" ref="K24:N24" si="57">C24*0.7</f>
        <v>5.1814</v>
      </c>
      <c r="L24" s="23">
        <f t="shared" si="57"/>
        <v>410444.0829</v>
      </c>
      <c r="M24" s="25">
        <f t="shared" si="57"/>
        <v>5.69632</v>
      </c>
      <c r="N24" s="23">
        <f t="shared" si="57"/>
        <v>451233.4192</v>
      </c>
      <c r="O24" s="25">
        <f t="shared" ref="O24:R24" si="58">C24*0.3</f>
        <v>2.2206</v>
      </c>
      <c r="P24" s="23">
        <f t="shared" si="58"/>
        <v>175904.6069</v>
      </c>
      <c r="Q24" s="25">
        <f t="shared" si="58"/>
        <v>2.44128</v>
      </c>
      <c r="R24" s="23">
        <f t="shared" si="58"/>
        <v>193385.7511</v>
      </c>
    </row>
    <row r="25" ht="12.75" customHeight="1">
      <c r="A25" s="26">
        <f t="shared" si="45"/>
        <v>2429520.983</v>
      </c>
      <c r="B25" s="24">
        <v>30.67</v>
      </c>
      <c r="C25" s="27">
        <f t="shared" si="46"/>
        <v>8.084</v>
      </c>
      <c r="D25" s="26">
        <f t="shared" si="47"/>
        <v>640373.2516</v>
      </c>
      <c r="E25" s="27">
        <f t="shared" si="48"/>
        <v>9.0242</v>
      </c>
      <c r="F25" s="26">
        <f t="shared" si="49"/>
        <v>714851.1006</v>
      </c>
      <c r="G25" s="28">
        <f t="shared" ref="G25:J25" si="59">C25*0.8</f>
        <v>6.4672</v>
      </c>
      <c r="H25" s="26">
        <f t="shared" si="59"/>
        <v>512298.6013</v>
      </c>
      <c r="I25" s="28">
        <f t="shared" si="59"/>
        <v>7.21936</v>
      </c>
      <c r="J25" s="26">
        <f t="shared" si="59"/>
        <v>571880.8805</v>
      </c>
      <c r="K25" s="28">
        <f t="shared" ref="K25:N25" si="60">C25*0.7</f>
        <v>5.6588</v>
      </c>
      <c r="L25" s="26">
        <f t="shared" si="60"/>
        <v>448261.2761</v>
      </c>
      <c r="M25" s="28">
        <f t="shared" si="60"/>
        <v>6.31694</v>
      </c>
      <c r="N25" s="26">
        <f t="shared" si="60"/>
        <v>500395.7704</v>
      </c>
      <c r="O25" s="28">
        <f t="shared" ref="O25:R25" si="61">C25*0.3</f>
        <v>2.4252</v>
      </c>
      <c r="P25" s="26">
        <f t="shared" si="61"/>
        <v>192111.9755</v>
      </c>
      <c r="Q25" s="28">
        <f t="shared" si="61"/>
        <v>2.70726</v>
      </c>
      <c r="R25" s="26">
        <f t="shared" si="61"/>
        <v>214455.3302</v>
      </c>
    </row>
    <row r="26" ht="12.75" customHeight="1">
      <c r="A26" s="23">
        <f t="shared" si="45"/>
        <v>2699643.792</v>
      </c>
      <c r="B26" s="24">
        <v>34.08</v>
      </c>
      <c r="C26" s="24">
        <f t="shared" si="46"/>
        <v>8.766</v>
      </c>
      <c r="D26" s="23">
        <f t="shared" si="47"/>
        <v>694397.8134</v>
      </c>
      <c r="E26" s="24">
        <f t="shared" si="48"/>
        <v>9.9108</v>
      </c>
      <c r="F26" s="23">
        <f t="shared" si="49"/>
        <v>785083.0309</v>
      </c>
      <c r="G26" s="25">
        <f t="shared" ref="G26:J26" si="62">C26*0.8</f>
        <v>7.0128</v>
      </c>
      <c r="H26" s="23">
        <f t="shared" si="62"/>
        <v>555518.2507</v>
      </c>
      <c r="I26" s="25">
        <f t="shared" si="62"/>
        <v>7.92864</v>
      </c>
      <c r="J26" s="23">
        <f t="shared" si="62"/>
        <v>628066.4247</v>
      </c>
      <c r="K26" s="25">
        <f t="shared" ref="K26:N26" si="63">C26*0.7</f>
        <v>6.1362</v>
      </c>
      <c r="L26" s="23">
        <f t="shared" si="63"/>
        <v>486078.4694</v>
      </c>
      <c r="M26" s="25">
        <f t="shared" si="63"/>
        <v>6.93756</v>
      </c>
      <c r="N26" s="23">
        <f t="shared" si="63"/>
        <v>549558.1216</v>
      </c>
      <c r="O26" s="25">
        <f t="shared" ref="O26:R26" si="64">C26*0.3</f>
        <v>2.6298</v>
      </c>
      <c r="P26" s="23">
        <f t="shared" si="64"/>
        <v>208319.344</v>
      </c>
      <c r="Q26" s="25">
        <f t="shared" si="64"/>
        <v>2.97324</v>
      </c>
      <c r="R26" s="23">
        <f t="shared" si="64"/>
        <v>235524.9093</v>
      </c>
    </row>
    <row r="27" ht="12.75" customHeight="1">
      <c r="A27" s="26">
        <f t="shared" si="45"/>
        <v>2969766.601</v>
      </c>
      <c r="B27" s="24">
        <v>37.49</v>
      </c>
      <c r="C27" s="27">
        <f t="shared" si="46"/>
        <v>9.448</v>
      </c>
      <c r="D27" s="26">
        <f t="shared" si="47"/>
        <v>748422.3752</v>
      </c>
      <c r="E27" s="27">
        <f t="shared" si="48"/>
        <v>10.7974</v>
      </c>
      <c r="F27" s="26">
        <f t="shared" si="49"/>
        <v>855314.9613</v>
      </c>
      <c r="G27" s="28">
        <f t="shared" ref="G27:J27" si="65">C27*0.8</f>
        <v>7.5584</v>
      </c>
      <c r="H27" s="26">
        <f t="shared" si="65"/>
        <v>598737.9002</v>
      </c>
      <c r="I27" s="28">
        <f t="shared" si="65"/>
        <v>8.63792</v>
      </c>
      <c r="J27" s="26">
        <f t="shared" si="65"/>
        <v>684251.969</v>
      </c>
      <c r="K27" s="28">
        <f t="shared" ref="K27:N27" si="66">C27*0.7</f>
        <v>6.6136</v>
      </c>
      <c r="L27" s="26">
        <f t="shared" si="66"/>
        <v>523895.6626</v>
      </c>
      <c r="M27" s="28">
        <f t="shared" si="66"/>
        <v>7.55818</v>
      </c>
      <c r="N27" s="26">
        <f t="shared" si="66"/>
        <v>598720.4729</v>
      </c>
      <c r="O27" s="28">
        <f t="shared" ref="O27:R27" si="67">C27*0.3</f>
        <v>2.8344</v>
      </c>
      <c r="P27" s="26">
        <f t="shared" si="67"/>
        <v>224526.7126</v>
      </c>
      <c r="Q27" s="28">
        <f t="shared" si="67"/>
        <v>3.23922</v>
      </c>
      <c r="R27" s="26">
        <f t="shared" si="67"/>
        <v>256594.4884</v>
      </c>
    </row>
    <row r="28" ht="12.75" customHeight="1">
      <c r="A28" s="29">
        <f t="shared" si="45"/>
        <v>3564670.5</v>
      </c>
      <c r="B28" s="30">
        <v>45.0</v>
      </c>
      <c r="C28" s="31">
        <f t="shared" si="46"/>
        <v>10.95</v>
      </c>
      <c r="D28" s="29">
        <f t="shared" si="47"/>
        <v>867403.155</v>
      </c>
      <c r="E28" s="31">
        <f t="shared" si="48"/>
        <v>12.75</v>
      </c>
      <c r="F28" s="29">
        <f t="shared" si="49"/>
        <v>1009989.975</v>
      </c>
      <c r="G28" s="32">
        <f t="shared" ref="G28:J28" si="68">C28*0.8</f>
        <v>8.76</v>
      </c>
      <c r="H28" s="29">
        <f t="shared" si="68"/>
        <v>693922.524</v>
      </c>
      <c r="I28" s="32">
        <f t="shared" si="68"/>
        <v>10.2</v>
      </c>
      <c r="J28" s="29">
        <f t="shared" si="68"/>
        <v>807991.98</v>
      </c>
      <c r="K28" s="32">
        <f t="shared" ref="K28:N28" si="69">C28*0.7</f>
        <v>7.665</v>
      </c>
      <c r="L28" s="29">
        <f t="shared" si="69"/>
        <v>607182.2085</v>
      </c>
      <c r="M28" s="32">
        <f t="shared" si="69"/>
        <v>8.925</v>
      </c>
      <c r="N28" s="29">
        <f t="shared" si="69"/>
        <v>706992.9825</v>
      </c>
      <c r="O28" s="32">
        <f t="shared" ref="O28:R28" si="70">C28*0.3</f>
        <v>3.285</v>
      </c>
      <c r="P28" s="29">
        <f t="shared" si="70"/>
        <v>260220.9465</v>
      </c>
      <c r="Q28" s="32">
        <f t="shared" si="70"/>
        <v>3.825</v>
      </c>
      <c r="R28" s="29">
        <f t="shared" si="70"/>
        <v>302996.9925</v>
      </c>
    </row>
    <row r="29" ht="12.75" customHeight="1">
      <c r="B29" s="33"/>
    </row>
    <row r="30" ht="12.75" customHeight="1">
      <c r="A30" s="18" t="s">
        <v>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9"/>
    </row>
    <row r="31" ht="12.75" customHeight="1">
      <c r="A31" s="19">
        <f t="shared" ref="A31:A44" si="74">B31*$B$1</f>
        <v>3643885.4</v>
      </c>
      <c r="B31" s="20">
        <v>46.0</v>
      </c>
      <c r="C31" s="21">
        <f t="shared" ref="C31:C44" si="75">((B31-45)*0.18)+(45*0.26)</f>
        <v>11.88</v>
      </c>
      <c r="D31" s="19">
        <f t="shared" ref="D31:D44" si="76">C31*$B$1</f>
        <v>941073.012</v>
      </c>
      <c r="E31" s="21">
        <f t="shared" ref="E31:E44" si="77">((B31-45)*0.24)+(45*0.26)</f>
        <v>11.94</v>
      </c>
      <c r="F31" s="19">
        <f t="shared" ref="F31:F44" si="78">E31*$B$1</f>
        <v>945825.906</v>
      </c>
      <c r="G31" s="22">
        <f t="shared" ref="G31:J31" si="71">C31*0.8</f>
        <v>9.504</v>
      </c>
      <c r="H31" s="19">
        <f t="shared" si="71"/>
        <v>752858.4096</v>
      </c>
      <c r="I31" s="22">
        <f t="shared" si="71"/>
        <v>9.552</v>
      </c>
      <c r="J31" s="19">
        <f t="shared" si="71"/>
        <v>756660.7248</v>
      </c>
      <c r="K31" s="22">
        <f t="shared" ref="K31:N31" si="72">C31*0.7</f>
        <v>8.316</v>
      </c>
      <c r="L31" s="19">
        <f t="shared" si="72"/>
        <v>658751.1084</v>
      </c>
      <c r="M31" s="22">
        <f t="shared" si="72"/>
        <v>8.358</v>
      </c>
      <c r="N31" s="19">
        <f t="shared" si="72"/>
        <v>662078.1342</v>
      </c>
      <c r="O31" s="22">
        <f t="shared" ref="O31:R31" si="73">C31*0.3</f>
        <v>3.564</v>
      </c>
      <c r="P31" s="19">
        <f t="shared" si="73"/>
        <v>282321.9036</v>
      </c>
      <c r="Q31" s="22">
        <f t="shared" si="73"/>
        <v>3.582</v>
      </c>
      <c r="R31" s="19">
        <f t="shared" si="73"/>
        <v>283747.7718</v>
      </c>
    </row>
    <row r="32" ht="12.75" customHeight="1">
      <c r="A32" s="23">
        <f t="shared" si="74"/>
        <v>3779342.879</v>
      </c>
      <c r="B32" s="24">
        <v>47.71</v>
      </c>
      <c r="C32" s="24">
        <f t="shared" si="75"/>
        <v>12.1878</v>
      </c>
      <c r="D32" s="23">
        <f t="shared" si="76"/>
        <v>965455.3582</v>
      </c>
      <c r="E32" s="24">
        <f t="shared" si="77"/>
        <v>12.3504</v>
      </c>
      <c r="F32" s="23">
        <f t="shared" si="78"/>
        <v>978335.701</v>
      </c>
      <c r="G32" s="25">
        <f t="shared" ref="G32:J32" si="79">C32*0.8</f>
        <v>9.75024</v>
      </c>
      <c r="H32" s="23">
        <f t="shared" si="79"/>
        <v>772364.2866</v>
      </c>
      <c r="I32" s="25">
        <f t="shared" si="79"/>
        <v>9.88032</v>
      </c>
      <c r="J32" s="23">
        <f t="shared" si="79"/>
        <v>782668.5608</v>
      </c>
      <c r="K32" s="25">
        <f t="shared" ref="K32:N32" si="80">C32*0.7</f>
        <v>8.53146</v>
      </c>
      <c r="L32" s="23">
        <f t="shared" si="80"/>
        <v>675818.7508</v>
      </c>
      <c r="M32" s="25">
        <f t="shared" si="80"/>
        <v>8.64528</v>
      </c>
      <c r="N32" s="23">
        <f t="shared" si="80"/>
        <v>684834.9907</v>
      </c>
      <c r="O32" s="25">
        <f t="shared" ref="O32:R32" si="81">C32*0.3</f>
        <v>3.65634</v>
      </c>
      <c r="P32" s="23">
        <f t="shared" si="81"/>
        <v>289636.6075</v>
      </c>
      <c r="Q32" s="25">
        <f t="shared" si="81"/>
        <v>3.70512</v>
      </c>
      <c r="R32" s="23">
        <f t="shared" si="81"/>
        <v>293500.7103</v>
      </c>
    </row>
    <row r="33" ht="12.75" customHeight="1">
      <c r="A33" s="26">
        <f t="shared" si="74"/>
        <v>4049465.688</v>
      </c>
      <c r="B33" s="24">
        <v>51.12</v>
      </c>
      <c r="C33" s="27">
        <f t="shared" si="75"/>
        <v>12.8016</v>
      </c>
      <c r="D33" s="26">
        <f t="shared" si="76"/>
        <v>1014077.464</v>
      </c>
      <c r="E33" s="27">
        <f t="shared" si="77"/>
        <v>13.1688</v>
      </c>
      <c r="F33" s="26">
        <f t="shared" si="78"/>
        <v>1043165.175</v>
      </c>
      <c r="G33" s="28">
        <f t="shared" ref="G33:J33" si="82">C33*0.8</f>
        <v>10.24128</v>
      </c>
      <c r="H33" s="26">
        <f t="shared" si="82"/>
        <v>811261.9711</v>
      </c>
      <c r="I33" s="28">
        <f t="shared" si="82"/>
        <v>10.53504</v>
      </c>
      <c r="J33" s="26">
        <f t="shared" si="82"/>
        <v>834532.1401</v>
      </c>
      <c r="K33" s="28">
        <f t="shared" ref="K33:N33" si="83">C33*0.7</f>
        <v>8.96112</v>
      </c>
      <c r="L33" s="26">
        <f t="shared" si="83"/>
        <v>709854.2247</v>
      </c>
      <c r="M33" s="28">
        <f t="shared" si="83"/>
        <v>9.21816</v>
      </c>
      <c r="N33" s="26">
        <f t="shared" si="83"/>
        <v>730215.6226</v>
      </c>
      <c r="O33" s="28">
        <f t="shared" ref="O33:R33" si="84">C33*0.3</f>
        <v>3.84048</v>
      </c>
      <c r="P33" s="26">
        <f t="shared" si="84"/>
        <v>304223.2392</v>
      </c>
      <c r="Q33" s="28">
        <f t="shared" si="84"/>
        <v>3.95064</v>
      </c>
      <c r="R33" s="26">
        <f t="shared" si="84"/>
        <v>312949.5525</v>
      </c>
    </row>
    <row r="34" ht="12.75" customHeight="1">
      <c r="A34" s="23">
        <f t="shared" si="74"/>
        <v>4319588.497</v>
      </c>
      <c r="B34" s="24">
        <v>54.53</v>
      </c>
      <c r="C34" s="24">
        <f t="shared" si="75"/>
        <v>13.4154</v>
      </c>
      <c r="D34" s="23">
        <f t="shared" si="76"/>
        <v>1062699.569</v>
      </c>
      <c r="E34" s="24">
        <f t="shared" si="77"/>
        <v>13.9872</v>
      </c>
      <c r="F34" s="23">
        <f t="shared" si="78"/>
        <v>1107994.649</v>
      </c>
      <c r="G34" s="25">
        <f t="shared" ref="G34:J34" si="85">C34*0.8</f>
        <v>10.73232</v>
      </c>
      <c r="H34" s="23">
        <f t="shared" si="85"/>
        <v>850159.6556</v>
      </c>
      <c r="I34" s="25">
        <f t="shared" si="85"/>
        <v>11.18976</v>
      </c>
      <c r="J34" s="23">
        <f t="shared" si="85"/>
        <v>886395.7194</v>
      </c>
      <c r="K34" s="25">
        <f t="shared" ref="K34:N34" si="86">C34*0.7</f>
        <v>9.39078</v>
      </c>
      <c r="L34" s="23">
        <f t="shared" si="86"/>
        <v>743889.6986</v>
      </c>
      <c r="M34" s="25">
        <f t="shared" si="86"/>
        <v>9.79104</v>
      </c>
      <c r="N34" s="23">
        <f t="shared" si="86"/>
        <v>775596.2545</v>
      </c>
      <c r="O34" s="25">
        <f t="shared" ref="O34:R34" si="87">C34*0.3</f>
        <v>4.02462</v>
      </c>
      <c r="P34" s="23">
        <f t="shared" si="87"/>
        <v>318809.8708</v>
      </c>
      <c r="Q34" s="25">
        <f t="shared" si="87"/>
        <v>4.19616</v>
      </c>
      <c r="R34" s="23">
        <f t="shared" si="87"/>
        <v>332398.3948</v>
      </c>
    </row>
    <row r="35" ht="12.75" customHeight="1">
      <c r="A35" s="26">
        <f t="shared" si="74"/>
        <v>4588919.157</v>
      </c>
      <c r="B35" s="24">
        <v>57.93</v>
      </c>
      <c r="C35" s="27">
        <f t="shared" si="75"/>
        <v>14.0274</v>
      </c>
      <c r="D35" s="26">
        <f t="shared" si="76"/>
        <v>1111179.088</v>
      </c>
      <c r="E35" s="27">
        <f t="shared" si="77"/>
        <v>14.8032</v>
      </c>
      <c r="F35" s="26">
        <f t="shared" si="78"/>
        <v>1172634.008</v>
      </c>
      <c r="G35" s="28">
        <f t="shared" ref="G35:J35" si="88">C35*0.8</f>
        <v>11.22192</v>
      </c>
      <c r="H35" s="26">
        <f t="shared" si="88"/>
        <v>888943.2706</v>
      </c>
      <c r="I35" s="28">
        <f t="shared" si="88"/>
        <v>11.84256</v>
      </c>
      <c r="J35" s="26">
        <f t="shared" si="88"/>
        <v>938107.2061</v>
      </c>
      <c r="K35" s="28">
        <f t="shared" ref="K35:N35" si="89">C35*0.7</f>
        <v>9.81918</v>
      </c>
      <c r="L35" s="26">
        <f t="shared" si="89"/>
        <v>777825.3618</v>
      </c>
      <c r="M35" s="28">
        <f t="shared" si="89"/>
        <v>10.36224</v>
      </c>
      <c r="N35" s="26">
        <f t="shared" si="89"/>
        <v>820843.8054</v>
      </c>
      <c r="O35" s="28">
        <f t="shared" ref="O35:R35" si="90">C35*0.3</f>
        <v>4.20822</v>
      </c>
      <c r="P35" s="26">
        <f t="shared" si="90"/>
        <v>333353.7265</v>
      </c>
      <c r="Q35" s="28">
        <f t="shared" si="90"/>
        <v>4.44096</v>
      </c>
      <c r="R35" s="26">
        <f t="shared" si="90"/>
        <v>351790.2023</v>
      </c>
    </row>
    <row r="36" ht="12.75" customHeight="1">
      <c r="A36" s="23">
        <f t="shared" si="74"/>
        <v>4859041.966</v>
      </c>
      <c r="B36" s="24">
        <v>61.34</v>
      </c>
      <c r="C36" s="24">
        <f t="shared" si="75"/>
        <v>14.6412</v>
      </c>
      <c r="D36" s="23">
        <f t="shared" si="76"/>
        <v>1159801.194</v>
      </c>
      <c r="E36" s="24">
        <f t="shared" si="77"/>
        <v>15.6216</v>
      </c>
      <c r="F36" s="23">
        <f t="shared" si="78"/>
        <v>1237463.482</v>
      </c>
      <c r="G36" s="25">
        <f t="shared" ref="G36:J36" si="91">C36*0.8</f>
        <v>11.71296</v>
      </c>
      <c r="H36" s="23">
        <f t="shared" si="91"/>
        <v>927840.9551</v>
      </c>
      <c r="I36" s="25">
        <f t="shared" si="91"/>
        <v>12.49728</v>
      </c>
      <c r="J36" s="23">
        <f t="shared" si="91"/>
        <v>989970.7855</v>
      </c>
      <c r="K36" s="25">
        <f t="shared" ref="K36:N36" si="92">C36*0.7</f>
        <v>10.24884</v>
      </c>
      <c r="L36" s="23">
        <f t="shared" si="92"/>
        <v>811860.8357</v>
      </c>
      <c r="M36" s="25">
        <f t="shared" si="92"/>
        <v>10.93512</v>
      </c>
      <c r="N36" s="23">
        <f t="shared" si="92"/>
        <v>866224.4373</v>
      </c>
      <c r="O36" s="25">
        <f t="shared" ref="O36:R36" si="93">C36*0.3</f>
        <v>4.39236</v>
      </c>
      <c r="P36" s="23">
        <f t="shared" si="93"/>
        <v>347940.3582</v>
      </c>
      <c r="Q36" s="25">
        <f t="shared" si="93"/>
        <v>4.68648</v>
      </c>
      <c r="R36" s="23">
        <f t="shared" si="93"/>
        <v>371239.0446</v>
      </c>
    </row>
    <row r="37" ht="12.75" customHeight="1">
      <c r="A37" s="26">
        <f t="shared" si="74"/>
        <v>5129164.775</v>
      </c>
      <c r="B37" s="24">
        <v>64.75</v>
      </c>
      <c r="C37" s="27">
        <f t="shared" si="75"/>
        <v>15.255</v>
      </c>
      <c r="D37" s="26">
        <f t="shared" si="76"/>
        <v>1208423.3</v>
      </c>
      <c r="E37" s="27">
        <f t="shared" si="77"/>
        <v>16.44</v>
      </c>
      <c r="F37" s="26">
        <f t="shared" si="78"/>
        <v>1302292.956</v>
      </c>
      <c r="G37" s="28">
        <f t="shared" ref="G37:J37" si="94">C37*0.8</f>
        <v>12.204</v>
      </c>
      <c r="H37" s="26">
        <f t="shared" si="94"/>
        <v>966738.6396</v>
      </c>
      <c r="I37" s="28">
        <f t="shared" si="94"/>
        <v>13.152</v>
      </c>
      <c r="J37" s="26">
        <f t="shared" si="94"/>
        <v>1041834.365</v>
      </c>
      <c r="K37" s="28">
        <f t="shared" ref="K37:N37" si="95">C37*0.7</f>
        <v>10.6785</v>
      </c>
      <c r="L37" s="26">
        <f t="shared" si="95"/>
        <v>845896.3097</v>
      </c>
      <c r="M37" s="28">
        <f t="shared" si="95"/>
        <v>11.508</v>
      </c>
      <c r="N37" s="26">
        <f t="shared" si="95"/>
        <v>911605.0692</v>
      </c>
      <c r="O37" s="28">
        <f t="shared" ref="O37:R37" si="96">C37*0.3</f>
        <v>4.5765</v>
      </c>
      <c r="P37" s="26">
        <f t="shared" si="96"/>
        <v>362526.9899</v>
      </c>
      <c r="Q37" s="28">
        <f t="shared" si="96"/>
        <v>4.932</v>
      </c>
      <c r="R37" s="26">
        <f t="shared" si="96"/>
        <v>390687.8868</v>
      </c>
    </row>
    <row r="38" ht="12.75" customHeight="1">
      <c r="A38" s="23">
        <f t="shared" si="74"/>
        <v>5399287.584</v>
      </c>
      <c r="B38" s="24">
        <v>68.16</v>
      </c>
      <c r="C38" s="24">
        <f t="shared" si="75"/>
        <v>15.8688</v>
      </c>
      <c r="D38" s="23">
        <f t="shared" si="76"/>
        <v>1257045.405</v>
      </c>
      <c r="E38" s="24">
        <f t="shared" si="77"/>
        <v>17.2584</v>
      </c>
      <c r="F38" s="23">
        <f t="shared" si="78"/>
        <v>1367122.43</v>
      </c>
      <c r="G38" s="25">
        <f t="shared" ref="G38:J38" si="97">C38*0.8</f>
        <v>12.69504</v>
      </c>
      <c r="H38" s="23">
        <f t="shared" si="97"/>
        <v>1005636.324</v>
      </c>
      <c r="I38" s="25">
        <f t="shared" si="97"/>
        <v>13.80672</v>
      </c>
      <c r="J38" s="23">
        <f t="shared" si="97"/>
        <v>1093697.944</v>
      </c>
      <c r="K38" s="25">
        <f t="shared" ref="K38:N38" si="98">C38*0.7</f>
        <v>11.10816</v>
      </c>
      <c r="L38" s="23">
        <f t="shared" si="98"/>
        <v>879931.7836</v>
      </c>
      <c r="M38" s="25">
        <f t="shared" si="98"/>
        <v>12.08088</v>
      </c>
      <c r="N38" s="23">
        <f t="shared" si="98"/>
        <v>956985.7011</v>
      </c>
      <c r="O38" s="25">
        <f t="shared" ref="O38:R38" si="99">C38*0.3</f>
        <v>4.76064</v>
      </c>
      <c r="P38" s="23">
        <f t="shared" si="99"/>
        <v>377113.6215</v>
      </c>
      <c r="Q38" s="25">
        <f t="shared" si="99"/>
        <v>5.17752</v>
      </c>
      <c r="R38" s="23">
        <f t="shared" si="99"/>
        <v>410136.729</v>
      </c>
    </row>
    <row r="39" ht="12.75" customHeight="1">
      <c r="A39" s="26">
        <f t="shared" si="74"/>
        <v>5668618.244</v>
      </c>
      <c r="B39" s="24">
        <v>71.56</v>
      </c>
      <c r="C39" s="27">
        <f t="shared" si="75"/>
        <v>16.4808</v>
      </c>
      <c r="D39" s="26">
        <f t="shared" si="76"/>
        <v>1305524.924</v>
      </c>
      <c r="E39" s="27">
        <f t="shared" si="77"/>
        <v>18.0744</v>
      </c>
      <c r="F39" s="26">
        <f t="shared" si="78"/>
        <v>1431761.789</v>
      </c>
      <c r="G39" s="28">
        <f t="shared" ref="G39:J39" si="100">C39*0.8</f>
        <v>13.18464</v>
      </c>
      <c r="H39" s="26">
        <f t="shared" si="100"/>
        <v>1044419.939</v>
      </c>
      <c r="I39" s="28">
        <f t="shared" si="100"/>
        <v>14.45952</v>
      </c>
      <c r="J39" s="26">
        <f t="shared" si="100"/>
        <v>1145409.431</v>
      </c>
      <c r="K39" s="28">
        <f t="shared" ref="K39:N39" si="101">C39*0.7</f>
        <v>11.53656</v>
      </c>
      <c r="L39" s="26">
        <f t="shared" si="101"/>
        <v>913867.4467</v>
      </c>
      <c r="M39" s="28">
        <f t="shared" si="101"/>
        <v>12.65208</v>
      </c>
      <c r="N39" s="26">
        <f t="shared" si="101"/>
        <v>1002233.252</v>
      </c>
      <c r="O39" s="28">
        <f t="shared" ref="O39:R39" si="102">C39*0.3</f>
        <v>4.94424</v>
      </c>
      <c r="P39" s="26">
        <f t="shared" si="102"/>
        <v>391657.4772</v>
      </c>
      <c r="Q39" s="28">
        <f t="shared" si="102"/>
        <v>5.42232</v>
      </c>
      <c r="R39" s="26">
        <f t="shared" si="102"/>
        <v>429528.5366</v>
      </c>
    </row>
    <row r="40" ht="12.75" customHeight="1">
      <c r="A40" s="23">
        <f t="shared" si="74"/>
        <v>5938741.053</v>
      </c>
      <c r="B40" s="24">
        <v>74.97</v>
      </c>
      <c r="C40" s="24">
        <f t="shared" si="75"/>
        <v>17.0946</v>
      </c>
      <c r="D40" s="23">
        <f t="shared" si="76"/>
        <v>1354147.03</v>
      </c>
      <c r="E40" s="24">
        <f t="shared" si="77"/>
        <v>18.8928</v>
      </c>
      <c r="F40" s="23">
        <f t="shared" si="78"/>
        <v>1496591.263</v>
      </c>
      <c r="G40" s="25">
        <f t="shared" ref="G40:J40" si="103">C40*0.8</f>
        <v>13.67568</v>
      </c>
      <c r="H40" s="23">
        <f t="shared" si="103"/>
        <v>1083317.624</v>
      </c>
      <c r="I40" s="25">
        <f t="shared" si="103"/>
        <v>15.11424</v>
      </c>
      <c r="J40" s="23">
        <f t="shared" si="103"/>
        <v>1197273.01</v>
      </c>
      <c r="K40" s="25">
        <f t="shared" ref="K40:N40" si="104">C40*0.7</f>
        <v>11.96622</v>
      </c>
      <c r="L40" s="23">
        <f t="shared" si="104"/>
        <v>947902.9207</v>
      </c>
      <c r="M40" s="25">
        <f t="shared" si="104"/>
        <v>13.22496</v>
      </c>
      <c r="N40" s="23">
        <f t="shared" si="104"/>
        <v>1047613.884</v>
      </c>
      <c r="O40" s="25">
        <f t="shared" ref="O40:R40" si="105">C40*0.3</f>
        <v>5.12838</v>
      </c>
      <c r="P40" s="23">
        <f t="shared" si="105"/>
        <v>406244.1089</v>
      </c>
      <c r="Q40" s="25">
        <f t="shared" si="105"/>
        <v>5.66784</v>
      </c>
      <c r="R40" s="23">
        <f t="shared" si="105"/>
        <v>448977.3788</v>
      </c>
    </row>
    <row r="41" ht="12.75" customHeight="1">
      <c r="A41" s="26">
        <f t="shared" si="74"/>
        <v>6208863.862</v>
      </c>
      <c r="B41" s="24">
        <v>78.38</v>
      </c>
      <c r="C41" s="27">
        <f t="shared" si="75"/>
        <v>17.7084</v>
      </c>
      <c r="D41" s="26">
        <f t="shared" si="76"/>
        <v>1402769.135</v>
      </c>
      <c r="E41" s="27">
        <f t="shared" si="77"/>
        <v>19.7112</v>
      </c>
      <c r="F41" s="26">
        <f t="shared" si="78"/>
        <v>1561420.737</v>
      </c>
      <c r="G41" s="28">
        <f t="shared" ref="G41:J41" si="106">C41*0.8</f>
        <v>14.16672</v>
      </c>
      <c r="H41" s="26">
        <f t="shared" si="106"/>
        <v>1122215.308</v>
      </c>
      <c r="I41" s="28">
        <f t="shared" si="106"/>
        <v>15.76896</v>
      </c>
      <c r="J41" s="26">
        <f t="shared" si="106"/>
        <v>1249136.59</v>
      </c>
      <c r="K41" s="28">
        <f t="shared" ref="K41:N41" si="107">C41*0.7</f>
        <v>12.39588</v>
      </c>
      <c r="L41" s="26">
        <f t="shared" si="107"/>
        <v>981938.3946</v>
      </c>
      <c r="M41" s="28">
        <f t="shared" si="107"/>
        <v>13.79784</v>
      </c>
      <c r="N41" s="26">
        <f t="shared" si="107"/>
        <v>1092994.516</v>
      </c>
      <c r="O41" s="28">
        <f t="shared" ref="O41:R41" si="108">C41*0.3</f>
        <v>5.31252</v>
      </c>
      <c r="P41" s="26">
        <f t="shared" si="108"/>
        <v>420830.7405</v>
      </c>
      <c r="Q41" s="28">
        <f t="shared" si="108"/>
        <v>5.91336</v>
      </c>
      <c r="R41" s="26">
        <f t="shared" si="108"/>
        <v>468426.2211</v>
      </c>
    </row>
    <row r="42" ht="12.75" customHeight="1">
      <c r="A42" s="23">
        <f t="shared" si="74"/>
        <v>6478986.671</v>
      </c>
      <c r="B42" s="24">
        <v>81.79</v>
      </c>
      <c r="C42" s="24">
        <f t="shared" si="75"/>
        <v>18.3222</v>
      </c>
      <c r="D42" s="23">
        <f t="shared" si="76"/>
        <v>1451391.241</v>
      </c>
      <c r="E42" s="24">
        <f t="shared" si="77"/>
        <v>20.5296</v>
      </c>
      <c r="F42" s="23">
        <f t="shared" si="78"/>
        <v>1626250.211</v>
      </c>
      <c r="G42" s="25">
        <f t="shared" ref="G42:J42" si="109">C42*0.8</f>
        <v>14.65776</v>
      </c>
      <c r="H42" s="23">
        <f t="shared" si="109"/>
        <v>1161112.993</v>
      </c>
      <c r="I42" s="25">
        <f t="shared" si="109"/>
        <v>16.42368</v>
      </c>
      <c r="J42" s="23">
        <f t="shared" si="109"/>
        <v>1301000.169</v>
      </c>
      <c r="K42" s="25">
        <f t="shared" ref="K42:N42" si="110">C42*0.7</f>
        <v>12.82554</v>
      </c>
      <c r="L42" s="23">
        <f t="shared" si="110"/>
        <v>1015973.869</v>
      </c>
      <c r="M42" s="25">
        <f t="shared" si="110"/>
        <v>14.37072</v>
      </c>
      <c r="N42" s="23">
        <f t="shared" si="110"/>
        <v>1138375.148</v>
      </c>
      <c r="O42" s="25">
        <f t="shared" ref="O42:R42" si="111">C42*0.3</f>
        <v>5.49666</v>
      </c>
      <c r="P42" s="23">
        <f t="shared" si="111"/>
        <v>435417.3722</v>
      </c>
      <c r="Q42" s="25">
        <f t="shared" si="111"/>
        <v>6.15888</v>
      </c>
      <c r="R42" s="23">
        <f t="shared" si="111"/>
        <v>487875.0633</v>
      </c>
    </row>
    <row r="43" ht="12.75" customHeight="1">
      <c r="A43" s="26">
        <f t="shared" si="74"/>
        <v>6749109.48</v>
      </c>
      <c r="B43" s="24">
        <v>85.2</v>
      </c>
      <c r="C43" s="27">
        <f t="shared" si="75"/>
        <v>18.936</v>
      </c>
      <c r="D43" s="26">
        <f t="shared" si="76"/>
        <v>1500013.346</v>
      </c>
      <c r="E43" s="27">
        <f t="shared" si="77"/>
        <v>21.348</v>
      </c>
      <c r="F43" s="26">
        <f t="shared" si="78"/>
        <v>1691079.685</v>
      </c>
      <c r="G43" s="28">
        <f t="shared" ref="G43:J43" si="112">C43*0.8</f>
        <v>15.1488</v>
      </c>
      <c r="H43" s="26">
        <f t="shared" si="112"/>
        <v>1200010.677</v>
      </c>
      <c r="I43" s="28">
        <f t="shared" si="112"/>
        <v>17.0784</v>
      </c>
      <c r="J43" s="26">
        <f t="shared" si="112"/>
        <v>1352863.748</v>
      </c>
      <c r="K43" s="28">
        <f t="shared" ref="K43:N43" si="113">C43*0.7</f>
        <v>13.2552</v>
      </c>
      <c r="L43" s="26">
        <f t="shared" si="113"/>
        <v>1050009.342</v>
      </c>
      <c r="M43" s="28">
        <f t="shared" si="113"/>
        <v>14.9436</v>
      </c>
      <c r="N43" s="26">
        <f t="shared" si="113"/>
        <v>1183755.78</v>
      </c>
      <c r="O43" s="28">
        <f t="shared" ref="O43:R43" si="114">C43*0.3</f>
        <v>5.6808</v>
      </c>
      <c r="P43" s="26">
        <f t="shared" si="114"/>
        <v>450004.0039</v>
      </c>
      <c r="Q43" s="28">
        <f t="shared" si="114"/>
        <v>6.4044</v>
      </c>
      <c r="R43" s="26">
        <f t="shared" si="114"/>
        <v>507323.9056</v>
      </c>
    </row>
    <row r="44" ht="12.75" customHeight="1">
      <c r="A44" s="29">
        <f t="shared" si="74"/>
        <v>7129341</v>
      </c>
      <c r="B44" s="30">
        <v>90.0</v>
      </c>
      <c r="C44" s="31">
        <f t="shared" si="75"/>
        <v>19.8</v>
      </c>
      <c r="D44" s="29">
        <f t="shared" si="76"/>
        <v>1568455.02</v>
      </c>
      <c r="E44" s="31">
        <f t="shared" si="77"/>
        <v>22.5</v>
      </c>
      <c r="F44" s="29">
        <f t="shared" si="78"/>
        <v>1782335.25</v>
      </c>
      <c r="G44" s="32">
        <f t="shared" ref="G44:J44" si="115">C44*0.8</f>
        <v>15.84</v>
      </c>
      <c r="H44" s="29">
        <f t="shared" si="115"/>
        <v>1254764.016</v>
      </c>
      <c r="I44" s="32">
        <f t="shared" si="115"/>
        <v>18</v>
      </c>
      <c r="J44" s="29">
        <f t="shared" si="115"/>
        <v>1425868.2</v>
      </c>
      <c r="K44" s="32">
        <f t="shared" ref="K44:N44" si="116">C44*0.7</f>
        <v>13.86</v>
      </c>
      <c r="L44" s="29">
        <f t="shared" si="116"/>
        <v>1097918.514</v>
      </c>
      <c r="M44" s="32">
        <f t="shared" si="116"/>
        <v>15.75</v>
      </c>
      <c r="N44" s="29">
        <f t="shared" si="116"/>
        <v>1247634.675</v>
      </c>
      <c r="O44" s="32">
        <f t="shared" ref="O44:R44" si="117">C44*0.3</f>
        <v>5.94</v>
      </c>
      <c r="P44" s="29">
        <f t="shared" si="117"/>
        <v>470536.506</v>
      </c>
      <c r="Q44" s="32">
        <f t="shared" si="117"/>
        <v>6.75</v>
      </c>
      <c r="R44" s="29">
        <f t="shared" si="117"/>
        <v>534700.575</v>
      </c>
    </row>
    <row r="45" ht="12.75" customHeight="1">
      <c r="A45" s="34"/>
      <c r="B45" s="33"/>
      <c r="C45" s="33"/>
      <c r="D45" s="16"/>
      <c r="E45" s="33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ht="12.75" customHeight="1">
      <c r="A46" s="18" t="s">
        <v>8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9"/>
    </row>
    <row r="47" ht="12.75" customHeight="1">
      <c r="A47" s="19">
        <f t="shared" ref="A47:A64" si="121">B47*$B$1</f>
        <v>7208555.9</v>
      </c>
      <c r="B47" s="20">
        <v>91.0</v>
      </c>
      <c r="C47" s="21">
        <f t="shared" ref="C47:C64" si="122">((B47-90)*0.17)+(90*0.24)</f>
        <v>21.77</v>
      </c>
      <c r="D47" s="19">
        <f t="shared" ref="D47:D64" si="123">C47*$B$1</f>
        <v>1724508.373</v>
      </c>
      <c r="E47" s="21">
        <f t="shared" ref="E47:E64" si="124">((B47-90)*0.22)+(90*0.24)</f>
        <v>21.82</v>
      </c>
      <c r="F47" s="19">
        <f t="shared" ref="F47:F64" si="125">E47*$B$1</f>
        <v>1728469.118</v>
      </c>
      <c r="G47" s="22">
        <f t="shared" ref="G47:J47" si="118">C47*0.8</f>
        <v>17.416</v>
      </c>
      <c r="H47" s="19">
        <f t="shared" si="118"/>
        <v>1379606.698</v>
      </c>
      <c r="I47" s="22">
        <f t="shared" si="118"/>
        <v>17.456</v>
      </c>
      <c r="J47" s="19">
        <f t="shared" si="118"/>
        <v>1382775.294</v>
      </c>
      <c r="K47" s="22">
        <f t="shared" ref="K47:N47" si="119">C47*0.7</f>
        <v>15.239</v>
      </c>
      <c r="L47" s="19">
        <f t="shared" si="119"/>
        <v>1207155.861</v>
      </c>
      <c r="M47" s="22">
        <f t="shared" si="119"/>
        <v>15.274</v>
      </c>
      <c r="N47" s="19">
        <f t="shared" si="119"/>
        <v>1209928.383</v>
      </c>
      <c r="O47" s="22">
        <f t="shared" ref="O47:R47" si="120">C47*0.3</f>
        <v>6.531</v>
      </c>
      <c r="P47" s="19">
        <f t="shared" si="120"/>
        <v>517352.5119</v>
      </c>
      <c r="Q47" s="22">
        <f t="shared" si="120"/>
        <v>6.546</v>
      </c>
      <c r="R47" s="19">
        <f t="shared" si="120"/>
        <v>518540.7354</v>
      </c>
    </row>
    <row r="48" ht="12.75" customHeight="1">
      <c r="A48" s="23">
        <f t="shared" si="121"/>
        <v>7558685.758</v>
      </c>
      <c r="B48" s="24">
        <v>95.42</v>
      </c>
      <c r="C48" s="24">
        <f t="shared" si="122"/>
        <v>22.5214</v>
      </c>
      <c r="D48" s="23">
        <f t="shared" si="123"/>
        <v>1784030.449</v>
      </c>
      <c r="E48" s="24">
        <f t="shared" si="124"/>
        <v>22.7924</v>
      </c>
      <c r="F48" s="23">
        <f t="shared" si="125"/>
        <v>1805497.687</v>
      </c>
      <c r="G48" s="25">
        <f t="shared" ref="G48:J48" si="126">C48*0.8</f>
        <v>18.01712</v>
      </c>
      <c r="H48" s="23">
        <f t="shared" si="126"/>
        <v>1427224.359</v>
      </c>
      <c r="I48" s="25">
        <f t="shared" si="126"/>
        <v>18.23392</v>
      </c>
      <c r="J48" s="23">
        <f t="shared" si="126"/>
        <v>1444398.149</v>
      </c>
      <c r="K48" s="25">
        <f t="shared" ref="K48:N48" si="127">C48*0.7</f>
        <v>15.76498</v>
      </c>
      <c r="L48" s="23">
        <f t="shared" si="127"/>
        <v>1248821.314</v>
      </c>
      <c r="M48" s="25">
        <f t="shared" si="127"/>
        <v>15.95468</v>
      </c>
      <c r="N48" s="23">
        <f t="shared" si="127"/>
        <v>1263848.381</v>
      </c>
      <c r="O48" s="25">
        <f t="shared" ref="O48:R48" si="128">C48*0.3</f>
        <v>6.75642</v>
      </c>
      <c r="P48" s="23">
        <f t="shared" si="128"/>
        <v>535209.1347</v>
      </c>
      <c r="Q48" s="25">
        <f t="shared" si="128"/>
        <v>6.83772</v>
      </c>
      <c r="R48" s="23">
        <f t="shared" si="128"/>
        <v>541649.306</v>
      </c>
    </row>
    <row r="49" ht="12.75" customHeight="1">
      <c r="A49" s="26">
        <f t="shared" si="121"/>
        <v>7828808.567</v>
      </c>
      <c r="B49" s="24">
        <v>98.83</v>
      </c>
      <c r="C49" s="27">
        <f t="shared" si="122"/>
        <v>23.1011</v>
      </c>
      <c r="D49" s="26">
        <f t="shared" si="123"/>
        <v>1829951.326</v>
      </c>
      <c r="E49" s="27">
        <f t="shared" si="124"/>
        <v>23.5426</v>
      </c>
      <c r="F49" s="26">
        <f t="shared" si="125"/>
        <v>1864924.705</v>
      </c>
      <c r="G49" s="28">
        <f t="shared" ref="G49:J49" si="129">C49*0.8</f>
        <v>18.48088</v>
      </c>
      <c r="H49" s="26">
        <f t="shared" si="129"/>
        <v>1463961.061</v>
      </c>
      <c r="I49" s="28">
        <f t="shared" si="129"/>
        <v>18.83408</v>
      </c>
      <c r="J49" s="26">
        <f t="shared" si="129"/>
        <v>1491939.764</v>
      </c>
      <c r="K49" s="28">
        <f t="shared" ref="K49:N49" si="130">C49*0.7</f>
        <v>16.17077</v>
      </c>
      <c r="L49" s="26">
        <f t="shared" si="130"/>
        <v>1280965.928</v>
      </c>
      <c r="M49" s="28">
        <f t="shared" si="130"/>
        <v>16.47982</v>
      </c>
      <c r="N49" s="26">
        <f t="shared" si="130"/>
        <v>1305447.293</v>
      </c>
      <c r="O49" s="28">
        <f t="shared" ref="O49:R49" si="131">C49*0.3</f>
        <v>6.93033</v>
      </c>
      <c r="P49" s="26">
        <f t="shared" si="131"/>
        <v>548985.3979</v>
      </c>
      <c r="Q49" s="28">
        <f t="shared" si="131"/>
        <v>7.06278</v>
      </c>
      <c r="R49" s="26">
        <f t="shared" si="131"/>
        <v>559477.4114</v>
      </c>
    </row>
    <row r="50" ht="12.75" customHeight="1">
      <c r="A50" s="23">
        <f t="shared" si="121"/>
        <v>8098931.376</v>
      </c>
      <c r="B50" s="24">
        <v>102.24</v>
      </c>
      <c r="C50" s="24">
        <f t="shared" si="122"/>
        <v>23.6808</v>
      </c>
      <c r="D50" s="23">
        <f t="shared" si="123"/>
        <v>1875872.204</v>
      </c>
      <c r="E50" s="24">
        <f t="shared" si="124"/>
        <v>24.2928</v>
      </c>
      <c r="F50" s="23">
        <f t="shared" si="125"/>
        <v>1924351.723</v>
      </c>
      <c r="G50" s="25">
        <f t="shared" ref="G50:J50" si="132">C50*0.8</f>
        <v>18.94464</v>
      </c>
      <c r="H50" s="23">
        <f t="shared" si="132"/>
        <v>1500697.763</v>
      </c>
      <c r="I50" s="25">
        <f t="shared" si="132"/>
        <v>19.43424</v>
      </c>
      <c r="J50" s="23">
        <f t="shared" si="132"/>
        <v>1539481.378</v>
      </c>
      <c r="K50" s="25">
        <f t="shared" ref="K50:N50" si="133">C50*0.7</f>
        <v>16.57656</v>
      </c>
      <c r="L50" s="23">
        <f t="shared" si="133"/>
        <v>1313110.543</v>
      </c>
      <c r="M50" s="25">
        <f t="shared" si="133"/>
        <v>17.00496</v>
      </c>
      <c r="N50" s="23">
        <f t="shared" si="133"/>
        <v>1347046.206</v>
      </c>
      <c r="O50" s="25">
        <f t="shared" ref="O50:R50" si="134">C50*0.3</f>
        <v>7.10424</v>
      </c>
      <c r="P50" s="23">
        <f t="shared" si="134"/>
        <v>562761.6612</v>
      </c>
      <c r="Q50" s="25">
        <f t="shared" si="134"/>
        <v>7.28784</v>
      </c>
      <c r="R50" s="23">
        <f t="shared" si="134"/>
        <v>577305.5168</v>
      </c>
    </row>
    <row r="51" ht="12.75" customHeight="1">
      <c r="A51" s="26">
        <f t="shared" si="121"/>
        <v>8368262.036</v>
      </c>
      <c r="B51" s="24">
        <v>105.64</v>
      </c>
      <c r="C51" s="27">
        <f t="shared" si="122"/>
        <v>24.2588</v>
      </c>
      <c r="D51" s="26">
        <f t="shared" si="123"/>
        <v>1921658.416</v>
      </c>
      <c r="E51" s="27">
        <f t="shared" si="124"/>
        <v>25.0408</v>
      </c>
      <c r="F51" s="26">
        <f t="shared" si="125"/>
        <v>1983604.468</v>
      </c>
      <c r="G51" s="28">
        <f t="shared" ref="G51:J51" si="135">C51*0.8</f>
        <v>19.40704</v>
      </c>
      <c r="H51" s="26">
        <f t="shared" si="135"/>
        <v>1537326.733</v>
      </c>
      <c r="I51" s="28">
        <f t="shared" si="135"/>
        <v>20.03264</v>
      </c>
      <c r="J51" s="26">
        <f t="shared" si="135"/>
        <v>1586883.574</v>
      </c>
      <c r="K51" s="28">
        <f t="shared" ref="K51:N51" si="136">C51*0.7</f>
        <v>16.98116</v>
      </c>
      <c r="L51" s="26">
        <f t="shared" si="136"/>
        <v>1345160.891</v>
      </c>
      <c r="M51" s="28">
        <f t="shared" si="136"/>
        <v>17.52856</v>
      </c>
      <c r="N51" s="26">
        <f t="shared" si="136"/>
        <v>1388523.128</v>
      </c>
      <c r="O51" s="28">
        <f t="shared" ref="O51:R51" si="137">C51*0.3</f>
        <v>7.27764</v>
      </c>
      <c r="P51" s="26">
        <f t="shared" si="137"/>
        <v>576497.5248</v>
      </c>
      <c r="Q51" s="28">
        <f t="shared" si="137"/>
        <v>7.51224</v>
      </c>
      <c r="R51" s="26">
        <f t="shared" si="137"/>
        <v>595081.3404</v>
      </c>
    </row>
    <row r="52" ht="12.75" customHeight="1">
      <c r="A52" s="23">
        <f t="shared" si="121"/>
        <v>8638384.845</v>
      </c>
      <c r="B52" s="24">
        <v>109.05</v>
      </c>
      <c r="C52" s="24">
        <f t="shared" si="122"/>
        <v>24.8385</v>
      </c>
      <c r="D52" s="23">
        <f t="shared" si="123"/>
        <v>1967579.294</v>
      </c>
      <c r="E52" s="24">
        <f t="shared" si="124"/>
        <v>25.791</v>
      </c>
      <c r="F52" s="23">
        <f t="shared" si="125"/>
        <v>2043031.486</v>
      </c>
      <c r="G52" s="25">
        <f t="shared" ref="G52:J52" si="138">C52*0.8</f>
        <v>19.8708</v>
      </c>
      <c r="H52" s="23">
        <f t="shared" si="138"/>
        <v>1574063.435</v>
      </c>
      <c r="I52" s="25">
        <f t="shared" si="138"/>
        <v>20.6328</v>
      </c>
      <c r="J52" s="23">
        <f t="shared" si="138"/>
        <v>1634425.189</v>
      </c>
      <c r="K52" s="25">
        <f t="shared" ref="K52:N52" si="139">C52*0.7</f>
        <v>17.38695</v>
      </c>
      <c r="L52" s="23">
        <f t="shared" si="139"/>
        <v>1377305.506</v>
      </c>
      <c r="M52" s="25">
        <f t="shared" si="139"/>
        <v>18.0537</v>
      </c>
      <c r="N52" s="23">
        <f t="shared" si="139"/>
        <v>1430122.04</v>
      </c>
      <c r="O52" s="25">
        <f t="shared" ref="O52:R52" si="140">C52*0.3</f>
        <v>7.45155</v>
      </c>
      <c r="P52" s="23">
        <f t="shared" si="140"/>
        <v>590273.7881</v>
      </c>
      <c r="Q52" s="25">
        <f t="shared" si="140"/>
        <v>7.7373</v>
      </c>
      <c r="R52" s="23">
        <f t="shared" si="140"/>
        <v>612909.4458</v>
      </c>
    </row>
    <row r="53" ht="12.75" customHeight="1">
      <c r="A53" s="26">
        <f t="shared" si="121"/>
        <v>8908507.654</v>
      </c>
      <c r="B53" s="24">
        <v>112.46</v>
      </c>
      <c r="C53" s="27">
        <f t="shared" si="122"/>
        <v>25.4182</v>
      </c>
      <c r="D53" s="26">
        <f t="shared" si="123"/>
        <v>2013500.171</v>
      </c>
      <c r="E53" s="27">
        <f t="shared" si="124"/>
        <v>26.5412</v>
      </c>
      <c r="F53" s="26">
        <f t="shared" si="125"/>
        <v>2102458.504</v>
      </c>
      <c r="G53" s="28">
        <f t="shared" ref="G53:J53" si="141">C53*0.8</f>
        <v>20.33456</v>
      </c>
      <c r="H53" s="26">
        <f t="shared" si="141"/>
        <v>1610800.137</v>
      </c>
      <c r="I53" s="28">
        <f t="shared" si="141"/>
        <v>21.23296</v>
      </c>
      <c r="J53" s="26">
        <f t="shared" si="141"/>
        <v>1681966.803</v>
      </c>
      <c r="K53" s="28">
        <f t="shared" ref="K53:N53" si="142">C53*0.7</f>
        <v>17.79274</v>
      </c>
      <c r="L53" s="26">
        <f t="shared" si="142"/>
        <v>1409450.12</v>
      </c>
      <c r="M53" s="28">
        <f t="shared" si="142"/>
        <v>18.57884</v>
      </c>
      <c r="N53" s="26">
        <f t="shared" si="142"/>
        <v>1471720.953</v>
      </c>
      <c r="O53" s="28">
        <f t="shared" ref="O53:R53" si="143">C53*0.3</f>
        <v>7.62546</v>
      </c>
      <c r="P53" s="26">
        <f t="shared" si="143"/>
        <v>604050.0514</v>
      </c>
      <c r="Q53" s="28">
        <f t="shared" si="143"/>
        <v>7.96236</v>
      </c>
      <c r="R53" s="26">
        <f t="shared" si="143"/>
        <v>630737.5512</v>
      </c>
    </row>
    <row r="54" ht="12.75" customHeight="1">
      <c r="A54" s="23">
        <f t="shared" si="121"/>
        <v>9178630.463</v>
      </c>
      <c r="B54" s="24">
        <v>115.87</v>
      </c>
      <c r="C54" s="24">
        <f t="shared" si="122"/>
        <v>25.9979</v>
      </c>
      <c r="D54" s="23">
        <f t="shared" si="123"/>
        <v>2059421.049</v>
      </c>
      <c r="E54" s="24">
        <f t="shared" si="124"/>
        <v>27.2914</v>
      </c>
      <c r="F54" s="23">
        <f t="shared" si="125"/>
        <v>2161885.522</v>
      </c>
      <c r="G54" s="25">
        <f t="shared" ref="G54:J54" si="144">C54*0.8</f>
        <v>20.79832</v>
      </c>
      <c r="H54" s="23">
        <f t="shared" si="144"/>
        <v>1647536.839</v>
      </c>
      <c r="I54" s="25">
        <f t="shared" si="144"/>
        <v>21.83312</v>
      </c>
      <c r="J54" s="23">
        <f t="shared" si="144"/>
        <v>1729508.417</v>
      </c>
      <c r="K54" s="25">
        <f t="shared" ref="K54:N54" si="145">C54*0.7</f>
        <v>18.19853</v>
      </c>
      <c r="L54" s="23">
        <f t="shared" si="145"/>
        <v>1441594.734</v>
      </c>
      <c r="M54" s="25">
        <f t="shared" si="145"/>
        <v>19.10398</v>
      </c>
      <c r="N54" s="23">
        <f t="shared" si="145"/>
        <v>1513319.865</v>
      </c>
      <c r="O54" s="25">
        <f t="shared" ref="O54:R54" si="146">C54*0.3</f>
        <v>7.79937</v>
      </c>
      <c r="P54" s="23">
        <f t="shared" si="146"/>
        <v>617826.3146</v>
      </c>
      <c r="Q54" s="25">
        <f t="shared" si="146"/>
        <v>8.18742</v>
      </c>
      <c r="R54" s="23">
        <f t="shared" si="146"/>
        <v>648565.6566</v>
      </c>
    </row>
    <row r="55" ht="12.75" customHeight="1">
      <c r="A55" s="26">
        <f t="shared" si="121"/>
        <v>9447961.123</v>
      </c>
      <c r="B55" s="24">
        <v>119.27</v>
      </c>
      <c r="C55" s="27">
        <f t="shared" si="122"/>
        <v>26.5759</v>
      </c>
      <c r="D55" s="26">
        <f t="shared" si="123"/>
        <v>2105207.261</v>
      </c>
      <c r="E55" s="27">
        <f t="shared" si="124"/>
        <v>28.0394</v>
      </c>
      <c r="F55" s="26">
        <f t="shared" si="125"/>
        <v>2221138.267</v>
      </c>
      <c r="G55" s="28">
        <f t="shared" ref="G55:J55" si="147">C55*0.8</f>
        <v>21.26072</v>
      </c>
      <c r="H55" s="26">
        <f t="shared" si="147"/>
        <v>1684165.809</v>
      </c>
      <c r="I55" s="28">
        <f t="shared" si="147"/>
        <v>22.43152</v>
      </c>
      <c r="J55" s="26">
        <f t="shared" si="147"/>
        <v>1776910.614</v>
      </c>
      <c r="K55" s="28">
        <f t="shared" ref="K55:N55" si="148">C55*0.7</f>
        <v>18.60313</v>
      </c>
      <c r="L55" s="26">
        <f t="shared" si="148"/>
        <v>1473645.083</v>
      </c>
      <c r="M55" s="28">
        <f t="shared" si="148"/>
        <v>19.62758</v>
      </c>
      <c r="N55" s="26">
        <f t="shared" si="148"/>
        <v>1554796.787</v>
      </c>
      <c r="O55" s="28">
        <f t="shared" ref="O55:R55" si="149">C55*0.3</f>
        <v>7.97277</v>
      </c>
      <c r="P55" s="26">
        <f t="shared" si="149"/>
        <v>631562.1783</v>
      </c>
      <c r="Q55" s="28">
        <f t="shared" si="149"/>
        <v>8.41182</v>
      </c>
      <c r="R55" s="26">
        <f t="shared" si="149"/>
        <v>666341.4801</v>
      </c>
    </row>
    <row r="56" ht="12.75" customHeight="1">
      <c r="A56" s="23">
        <f t="shared" si="121"/>
        <v>9718083.932</v>
      </c>
      <c r="B56" s="24">
        <v>122.68</v>
      </c>
      <c r="C56" s="24">
        <f t="shared" si="122"/>
        <v>27.1556</v>
      </c>
      <c r="D56" s="23">
        <f t="shared" si="123"/>
        <v>2151128.138</v>
      </c>
      <c r="E56" s="24">
        <f t="shared" si="124"/>
        <v>28.7896</v>
      </c>
      <c r="F56" s="23">
        <f t="shared" si="125"/>
        <v>2280565.285</v>
      </c>
      <c r="G56" s="25">
        <f t="shared" ref="G56:J56" si="150">C56*0.8</f>
        <v>21.72448</v>
      </c>
      <c r="H56" s="23">
        <f t="shared" si="150"/>
        <v>1720902.511</v>
      </c>
      <c r="I56" s="25">
        <f t="shared" si="150"/>
        <v>23.03168</v>
      </c>
      <c r="J56" s="23">
        <f t="shared" si="150"/>
        <v>1824452.228</v>
      </c>
      <c r="K56" s="25">
        <f t="shared" ref="K56:N56" si="151">C56*0.7</f>
        <v>19.00892</v>
      </c>
      <c r="L56" s="23">
        <f t="shared" si="151"/>
        <v>1505789.697</v>
      </c>
      <c r="M56" s="25">
        <f t="shared" si="151"/>
        <v>20.15272</v>
      </c>
      <c r="N56" s="23">
        <f t="shared" si="151"/>
        <v>1596395.7</v>
      </c>
      <c r="O56" s="25">
        <f t="shared" ref="O56:R56" si="152">C56*0.3</f>
        <v>8.14668</v>
      </c>
      <c r="P56" s="23">
        <f t="shared" si="152"/>
        <v>645338.4415</v>
      </c>
      <c r="Q56" s="25">
        <f t="shared" si="152"/>
        <v>8.63688</v>
      </c>
      <c r="R56" s="23">
        <f t="shared" si="152"/>
        <v>684169.5855</v>
      </c>
    </row>
    <row r="57" ht="12.75" customHeight="1">
      <c r="A57" s="26">
        <f t="shared" si="121"/>
        <v>9988206.741</v>
      </c>
      <c r="B57" s="24">
        <v>126.09</v>
      </c>
      <c r="C57" s="27">
        <f t="shared" si="122"/>
        <v>27.7353</v>
      </c>
      <c r="D57" s="26">
        <f t="shared" si="123"/>
        <v>2197049.016</v>
      </c>
      <c r="E57" s="27">
        <f t="shared" si="124"/>
        <v>29.5398</v>
      </c>
      <c r="F57" s="26">
        <f t="shared" si="125"/>
        <v>2339992.303</v>
      </c>
      <c r="G57" s="28">
        <f t="shared" ref="G57:J57" si="153">C57*0.8</f>
        <v>22.18824</v>
      </c>
      <c r="H57" s="26">
        <f t="shared" si="153"/>
        <v>1757639.213</v>
      </c>
      <c r="I57" s="28">
        <f t="shared" si="153"/>
        <v>23.63184</v>
      </c>
      <c r="J57" s="26">
        <f t="shared" si="153"/>
        <v>1871993.842</v>
      </c>
      <c r="K57" s="28">
        <f t="shared" ref="K57:N57" si="154">C57*0.7</f>
        <v>19.41471</v>
      </c>
      <c r="L57" s="26">
        <f t="shared" si="154"/>
        <v>1537934.311</v>
      </c>
      <c r="M57" s="28">
        <f t="shared" si="154"/>
        <v>20.67786</v>
      </c>
      <c r="N57" s="26">
        <f t="shared" si="154"/>
        <v>1637994.612</v>
      </c>
      <c r="O57" s="28">
        <f t="shared" ref="O57:R57" si="155">C57*0.3</f>
        <v>8.32059</v>
      </c>
      <c r="P57" s="26">
        <f t="shared" si="155"/>
        <v>659114.7048</v>
      </c>
      <c r="Q57" s="28">
        <f t="shared" si="155"/>
        <v>8.86194</v>
      </c>
      <c r="R57" s="26">
        <f t="shared" si="155"/>
        <v>701997.6909</v>
      </c>
    </row>
    <row r="58" ht="12.75" customHeight="1">
      <c r="A58" s="23">
        <f t="shared" si="121"/>
        <v>10258329.55</v>
      </c>
      <c r="B58" s="24">
        <v>129.5</v>
      </c>
      <c r="C58" s="24">
        <f t="shared" si="122"/>
        <v>28.315</v>
      </c>
      <c r="D58" s="23">
        <f t="shared" si="123"/>
        <v>2242969.894</v>
      </c>
      <c r="E58" s="24">
        <f t="shared" si="124"/>
        <v>30.29</v>
      </c>
      <c r="F58" s="23">
        <f t="shared" si="125"/>
        <v>2399419.321</v>
      </c>
      <c r="G58" s="25">
        <f t="shared" ref="G58:J58" si="156">C58*0.8</f>
        <v>22.652</v>
      </c>
      <c r="H58" s="23">
        <f t="shared" si="156"/>
        <v>1794375.915</v>
      </c>
      <c r="I58" s="25">
        <f t="shared" si="156"/>
        <v>24.232</v>
      </c>
      <c r="J58" s="23">
        <f t="shared" si="156"/>
        <v>1919535.457</v>
      </c>
      <c r="K58" s="25">
        <f t="shared" ref="K58:N58" si="157">C58*0.7</f>
        <v>19.8205</v>
      </c>
      <c r="L58" s="23">
        <f t="shared" si="157"/>
        <v>1570078.925</v>
      </c>
      <c r="M58" s="25">
        <f t="shared" si="157"/>
        <v>21.203</v>
      </c>
      <c r="N58" s="23">
        <f t="shared" si="157"/>
        <v>1679593.525</v>
      </c>
      <c r="O58" s="25">
        <f t="shared" ref="O58:R58" si="158">C58*0.3</f>
        <v>8.4945</v>
      </c>
      <c r="P58" s="23">
        <f t="shared" si="158"/>
        <v>672890.9681</v>
      </c>
      <c r="Q58" s="25">
        <f t="shared" si="158"/>
        <v>9.087</v>
      </c>
      <c r="R58" s="23">
        <f t="shared" si="158"/>
        <v>719825.7963</v>
      </c>
    </row>
    <row r="59" ht="12.75" customHeight="1">
      <c r="A59" s="26">
        <f t="shared" si="121"/>
        <v>10528452.36</v>
      </c>
      <c r="B59" s="24">
        <v>132.91</v>
      </c>
      <c r="C59" s="27">
        <f t="shared" si="122"/>
        <v>28.8947</v>
      </c>
      <c r="D59" s="26">
        <f t="shared" si="123"/>
        <v>2288890.771</v>
      </c>
      <c r="E59" s="27">
        <f t="shared" si="124"/>
        <v>31.0402</v>
      </c>
      <c r="F59" s="26">
        <f t="shared" si="125"/>
        <v>2458846.339</v>
      </c>
      <c r="G59" s="28">
        <f t="shared" ref="G59:J59" si="159">C59*0.8</f>
        <v>23.11576</v>
      </c>
      <c r="H59" s="26">
        <f t="shared" si="159"/>
        <v>1831112.617</v>
      </c>
      <c r="I59" s="28">
        <f t="shared" si="159"/>
        <v>24.83216</v>
      </c>
      <c r="J59" s="26">
        <f t="shared" si="159"/>
        <v>1967077.071</v>
      </c>
      <c r="K59" s="28">
        <f t="shared" ref="K59:N59" si="160">C59*0.7</f>
        <v>20.22629</v>
      </c>
      <c r="L59" s="26">
        <f t="shared" si="160"/>
        <v>1602223.54</v>
      </c>
      <c r="M59" s="28">
        <f t="shared" si="160"/>
        <v>21.72814</v>
      </c>
      <c r="N59" s="26">
        <f t="shared" si="160"/>
        <v>1721192.437</v>
      </c>
      <c r="O59" s="28">
        <f t="shared" ref="O59:R59" si="161">C59*0.3</f>
        <v>8.66841</v>
      </c>
      <c r="P59" s="26">
        <f t="shared" si="161"/>
        <v>686667.2313</v>
      </c>
      <c r="Q59" s="28">
        <f t="shared" si="161"/>
        <v>9.31206</v>
      </c>
      <c r="R59" s="26">
        <f t="shared" si="161"/>
        <v>737653.9017</v>
      </c>
    </row>
    <row r="60" ht="12.75" customHeight="1">
      <c r="A60" s="23">
        <f t="shared" si="121"/>
        <v>10797783.02</v>
      </c>
      <c r="B60" s="24">
        <v>136.31</v>
      </c>
      <c r="C60" s="24">
        <f t="shared" si="122"/>
        <v>29.4727</v>
      </c>
      <c r="D60" s="23">
        <f t="shared" si="123"/>
        <v>2334676.983</v>
      </c>
      <c r="E60" s="24">
        <f t="shared" si="124"/>
        <v>31.7882</v>
      </c>
      <c r="F60" s="23">
        <f t="shared" si="125"/>
        <v>2518099.084</v>
      </c>
      <c r="G60" s="25">
        <f t="shared" ref="G60:J60" si="162">C60*0.8</f>
        <v>23.57816</v>
      </c>
      <c r="H60" s="23">
        <f t="shared" si="162"/>
        <v>1867741.587</v>
      </c>
      <c r="I60" s="25">
        <f t="shared" si="162"/>
        <v>25.43056</v>
      </c>
      <c r="J60" s="23">
        <f t="shared" si="162"/>
        <v>2014479.267</v>
      </c>
      <c r="K60" s="25">
        <f t="shared" ref="K60:N60" si="163">C60*0.7</f>
        <v>20.63089</v>
      </c>
      <c r="L60" s="23">
        <f t="shared" si="163"/>
        <v>1634273.888</v>
      </c>
      <c r="M60" s="25">
        <f t="shared" si="163"/>
        <v>22.25174</v>
      </c>
      <c r="N60" s="23">
        <f t="shared" si="163"/>
        <v>1762669.359</v>
      </c>
      <c r="O60" s="25">
        <f t="shared" ref="O60:R60" si="164">C60*0.3</f>
        <v>8.84181</v>
      </c>
      <c r="P60" s="23">
        <f t="shared" si="164"/>
        <v>700403.095</v>
      </c>
      <c r="Q60" s="25">
        <f t="shared" si="164"/>
        <v>9.53646</v>
      </c>
      <c r="R60" s="23">
        <f t="shared" si="164"/>
        <v>755429.7253</v>
      </c>
    </row>
    <row r="61" ht="12.75" customHeight="1">
      <c r="A61" s="26">
        <f t="shared" si="121"/>
        <v>11067905.83</v>
      </c>
      <c r="B61" s="24">
        <v>139.72</v>
      </c>
      <c r="C61" s="27">
        <f t="shared" si="122"/>
        <v>30.0524</v>
      </c>
      <c r="D61" s="26">
        <f t="shared" si="123"/>
        <v>2380597.861</v>
      </c>
      <c r="E61" s="27">
        <f t="shared" si="124"/>
        <v>32.5384</v>
      </c>
      <c r="F61" s="26">
        <f t="shared" si="125"/>
        <v>2577526.102</v>
      </c>
      <c r="G61" s="28">
        <f t="shared" ref="G61:J61" si="165">C61*0.8</f>
        <v>24.04192</v>
      </c>
      <c r="H61" s="26">
        <f t="shared" si="165"/>
        <v>1904478.289</v>
      </c>
      <c r="I61" s="28">
        <f t="shared" si="165"/>
        <v>26.03072</v>
      </c>
      <c r="J61" s="26">
        <f t="shared" si="165"/>
        <v>2062020.882</v>
      </c>
      <c r="K61" s="28">
        <f t="shared" ref="K61:N61" si="166">C61*0.7</f>
        <v>21.03668</v>
      </c>
      <c r="L61" s="26">
        <f t="shared" si="166"/>
        <v>1666418.503</v>
      </c>
      <c r="M61" s="28">
        <f t="shared" si="166"/>
        <v>22.77688</v>
      </c>
      <c r="N61" s="26">
        <f t="shared" si="166"/>
        <v>1804268.272</v>
      </c>
      <c r="O61" s="28">
        <f t="shared" ref="O61:R61" si="167">C61*0.3</f>
        <v>9.01572</v>
      </c>
      <c r="P61" s="26">
        <f t="shared" si="167"/>
        <v>714179.3582</v>
      </c>
      <c r="Q61" s="28">
        <f t="shared" si="167"/>
        <v>9.76152</v>
      </c>
      <c r="R61" s="26">
        <f t="shared" si="167"/>
        <v>773257.8306</v>
      </c>
    </row>
    <row r="62" ht="12.75" customHeight="1">
      <c r="A62" s="23">
        <f t="shared" si="121"/>
        <v>11338028.64</v>
      </c>
      <c r="B62" s="24">
        <v>143.13</v>
      </c>
      <c r="C62" s="24">
        <f t="shared" si="122"/>
        <v>30.6321</v>
      </c>
      <c r="D62" s="23">
        <f t="shared" si="123"/>
        <v>2426518.738</v>
      </c>
      <c r="E62" s="24">
        <f t="shared" si="124"/>
        <v>33.2886</v>
      </c>
      <c r="F62" s="23">
        <f t="shared" si="125"/>
        <v>2636953.12</v>
      </c>
      <c r="G62" s="25">
        <f t="shared" ref="G62:J62" si="168">C62*0.8</f>
        <v>24.50568</v>
      </c>
      <c r="H62" s="23">
        <f t="shared" si="168"/>
        <v>1941214.991</v>
      </c>
      <c r="I62" s="25">
        <f t="shared" si="168"/>
        <v>26.63088</v>
      </c>
      <c r="J62" s="23">
        <f t="shared" si="168"/>
        <v>2109562.496</v>
      </c>
      <c r="K62" s="25">
        <f t="shared" ref="K62:N62" si="169">C62*0.7</f>
        <v>21.44247</v>
      </c>
      <c r="L62" s="23">
        <f t="shared" si="169"/>
        <v>1698563.117</v>
      </c>
      <c r="M62" s="25">
        <f t="shared" si="169"/>
        <v>23.30202</v>
      </c>
      <c r="N62" s="23">
        <f t="shared" si="169"/>
        <v>1845867.184</v>
      </c>
      <c r="O62" s="25">
        <f t="shared" ref="O62:R62" si="170">C62*0.3</f>
        <v>9.18963</v>
      </c>
      <c r="P62" s="23">
        <f t="shared" si="170"/>
        <v>727955.6215</v>
      </c>
      <c r="Q62" s="25">
        <f t="shared" si="170"/>
        <v>9.98658</v>
      </c>
      <c r="R62" s="23">
        <f t="shared" si="170"/>
        <v>791085.936</v>
      </c>
    </row>
    <row r="63" ht="12.75" customHeight="1">
      <c r="A63" s="26">
        <f t="shared" si="121"/>
        <v>11608151.45</v>
      </c>
      <c r="B63" s="24">
        <v>146.54</v>
      </c>
      <c r="C63" s="27">
        <f t="shared" si="122"/>
        <v>31.2118</v>
      </c>
      <c r="D63" s="26">
        <f t="shared" si="123"/>
        <v>2472439.616</v>
      </c>
      <c r="E63" s="27">
        <f t="shared" si="124"/>
        <v>34.0388</v>
      </c>
      <c r="F63" s="26">
        <f t="shared" si="125"/>
        <v>2696380.138</v>
      </c>
      <c r="G63" s="28">
        <f t="shared" ref="G63:J63" si="171">C63*0.8</f>
        <v>24.96944</v>
      </c>
      <c r="H63" s="26">
        <f t="shared" si="171"/>
        <v>1977951.693</v>
      </c>
      <c r="I63" s="28">
        <f t="shared" si="171"/>
        <v>27.23104</v>
      </c>
      <c r="J63" s="26">
        <f t="shared" si="171"/>
        <v>2157104.11</v>
      </c>
      <c r="K63" s="28">
        <f t="shared" ref="K63:N63" si="172">C63*0.7</f>
        <v>21.84826</v>
      </c>
      <c r="L63" s="26">
        <f t="shared" si="172"/>
        <v>1730707.731</v>
      </c>
      <c r="M63" s="28">
        <f t="shared" si="172"/>
        <v>23.82716</v>
      </c>
      <c r="N63" s="26">
        <f t="shared" si="172"/>
        <v>1887466.097</v>
      </c>
      <c r="O63" s="28">
        <f t="shared" ref="O63:R63" si="173">C63*0.3</f>
        <v>9.36354</v>
      </c>
      <c r="P63" s="26">
        <f t="shared" si="173"/>
        <v>741731.8847</v>
      </c>
      <c r="Q63" s="28">
        <f t="shared" si="173"/>
        <v>10.21164</v>
      </c>
      <c r="R63" s="26">
        <f t="shared" si="173"/>
        <v>808914.0414</v>
      </c>
    </row>
    <row r="64" ht="12.75" customHeight="1">
      <c r="A64" s="29">
        <f t="shared" si="121"/>
        <v>11882235</v>
      </c>
      <c r="B64" s="30">
        <v>150.0</v>
      </c>
      <c r="C64" s="31">
        <f t="shared" si="122"/>
        <v>31.8</v>
      </c>
      <c r="D64" s="29">
        <f t="shared" si="123"/>
        <v>2519033.82</v>
      </c>
      <c r="E64" s="31">
        <f t="shared" si="124"/>
        <v>34.8</v>
      </c>
      <c r="F64" s="29">
        <f t="shared" si="125"/>
        <v>2756678.52</v>
      </c>
      <c r="G64" s="32">
        <f t="shared" ref="G64:J64" si="174">C64*0.8</f>
        <v>25.44</v>
      </c>
      <c r="H64" s="29">
        <f t="shared" si="174"/>
        <v>2015227.056</v>
      </c>
      <c r="I64" s="32">
        <f t="shared" si="174"/>
        <v>27.84</v>
      </c>
      <c r="J64" s="29">
        <f t="shared" si="174"/>
        <v>2205342.816</v>
      </c>
      <c r="K64" s="32">
        <f t="shared" ref="K64:N64" si="175">C64*0.7</f>
        <v>22.26</v>
      </c>
      <c r="L64" s="29">
        <f t="shared" si="175"/>
        <v>1763323.674</v>
      </c>
      <c r="M64" s="32">
        <f t="shared" si="175"/>
        <v>24.36</v>
      </c>
      <c r="N64" s="29">
        <f t="shared" si="175"/>
        <v>1929674.964</v>
      </c>
      <c r="O64" s="32">
        <f t="shared" ref="O64:R64" si="176">C64*0.3</f>
        <v>9.54</v>
      </c>
      <c r="P64" s="29">
        <f t="shared" si="176"/>
        <v>755710.146</v>
      </c>
      <c r="Q64" s="32">
        <f t="shared" si="176"/>
        <v>10.44</v>
      </c>
      <c r="R64" s="29">
        <f t="shared" si="176"/>
        <v>827003.556</v>
      </c>
    </row>
    <row r="65" ht="12.75" customHeight="1">
      <c r="A65" s="34"/>
      <c r="B65" s="33"/>
      <c r="C65" s="33"/>
      <c r="D65" s="16"/>
      <c r="E65" s="33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ht="12.75" customHeight="1">
      <c r="A66" s="18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9"/>
      <c r="T66" s="35" t="s">
        <v>10</v>
      </c>
      <c r="U66" s="35" t="s">
        <v>11</v>
      </c>
      <c r="V66" s="35" t="s">
        <v>12</v>
      </c>
      <c r="W66" s="35" t="s">
        <v>13</v>
      </c>
    </row>
    <row r="67" ht="12.75" customHeight="1">
      <c r="A67" s="19">
        <f t="shared" ref="A67:A90" si="180">B67*$B$1</f>
        <v>11961449.9</v>
      </c>
      <c r="B67" s="20">
        <v>151.0</v>
      </c>
      <c r="C67" s="21">
        <f t="shared" ref="C67:C90" si="181">((B67-T67)*U67)+(T67*V67)</f>
        <v>33.15</v>
      </c>
      <c r="D67" s="19">
        <f t="shared" ref="D67:D90" si="182">C67*$B$1</f>
        <v>2625973.935</v>
      </c>
      <c r="E67" s="21">
        <f t="shared" ref="E67:E90" si="183">((B67-T67)*W67)+(T67*V67)</f>
        <v>33.2</v>
      </c>
      <c r="F67" s="19">
        <f t="shared" ref="F67:F90" si="184">E67*$B$1</f>
        <v>2629934.68</v>
      </c>
      <c r="G67" s="22">
        <f t="shared" ref="G67:J67" si="177">C67*0.8</f>
        <v>26.52</v>
      </c>
      <c r="H67" s="19">
        <f t="shared" si="177"/>
        <v>2100779.148</v>
      </c>
      <c r="I67" s="22">
        <f t="shared" si="177"/>
        <v>26.56</v>
      </c>
      <c r="J67" s="19">
        <f t="shared" si="177"/>
        <v>2103947.744</v>
      </c>
      <c r="K67" s="22">
        <f t="shared" ref="K67:N67" si="178">C67*0.7</f>
        <v>23.205</v>
      </c>
      <c r="L67" s="19">
        <f t="shared" si="178"/>
        <v>1838181.755</v>
      </c>
      <c r="M67" s="22">
        <f t="shared" si="178"/>
        <v>23.24</v>
      </c>
      <c r="N67" s="19">
        <f t="shared" si="178"/>
        <v>1840954.276</v>
      </c>
      <c r="O67" s="22">
        <f t="shared" ref="O67:R67" si="179">C67*0.3</f>
        <v>9.945</v>
      </c>
      <c r="P67" s="19">
        <f t="shared" si="179"/>
        <v>787792.1805</v>
      </c>
      <c r="Q67" s="22">
        <f t="shared" si="179"/>
        <v>9.96</v>
      </c>
      <c r="R67" s="19">
        <f t="shared" si="179"/>
        <v>788980.404</v>
      </c>
      <c r="T67" s="35">
        <v>150.0</v>
      </c>
      <c r="U67" s="35">
        <v>0.15</v>
      </c>
      <c r="V67" s="35">
        <v>0.22</v>
      </c>
      <c r="W67" s="35">
        <v>0.2</v>
      </c>
    </row>
    <row r="68" ht="12.75" customHeight="1">
      <c r="A68" s="23">
        <f t="shared" si="180"/>
        <v>12147604.92</v>
      </c>
      <c r="B68" s="24">
        <v>153.35</v>
      </c>
      <c r="C68" s="24">
        <f t="shared" si="181"/>
        <v>33.5025</v>
      </c>
      <c r="D68" s="23">
        <f t="shared" si="182"/>
        <v>2653897.187</v>
      </c>
      <c r="E68" s="24">
        <f t="shared" si="183"/>
        <v>33.67</v>
      </c>
      <c r="F68" s="23">
        <f t="shared" si="184"/>
        <v>2667165.683</v>
      </c>
      <c r="G68" s="25">
        <f t="shared" ref="G68:J68" si="185">C68*0.8</f>
        <v>26.802</v>
      </c>
      <c r="H68" s="23">
        <f t="shared" si="185"/>
        <v>2123117.75</v>
      </c>
      <c r="I68" s="25">
        <f t="shared" si="185"/>
        <v>26.936</v>
      </c>
      <c r="J68" s="23">
        <f t="shared" si="185"/>
        <v>2133732.546</v>
      </c>
      <c r="K68" s="25">
        <f t="shared" ref="K68:N68" si="186">C68*0.7</f>
        <v>23.45175</v>
      </c>
      <c r="L68" s="23">
        <f t="shared" si="186"/>
        <v>1857728.031</v>
      </c>
      <c r="M68" s="25">
        <f t="shared" si="186"/>
        <v>23.569</v>
      </c>
      <c r="N68" s="23">
        <f t="shared" si="186"/>
        <v>1867015.978</v>
      </c>
      <c r="O68" s="25">
        <f t="shared" ref="O68:R68" si="187">C68*0.3</f>
        <v>10.05075</v>
      </c>
      <c r="P68" s="23">
        <f t="shared" si="187"/>
        <v>796169.1562</v>
      </c>
      <c r="Q68" s="25">
        <f t="shared" si="187"/>
        <v>10.101</v>
      </c>
      <c r="R68" s="23">
        <f t="shared" si="187"/>
        <v>800149.7049</v>
      </c>
      <c r="T68" s="35">
        <v>150.0</v>
      </c>
      <c r="U68" s="35">
        <v>0.15</v>
      </c>
      <c r="V68" s="35">
        <v>0.22</v>
      </c>
      <c r="W68" s="35">
        <v>0.2</v>
      </c>
    </row>
    <row r="69" ht="12.75" customHeight="1">
      <c r="A69" s="26">
        <f t="shared" si="180"/>
        <v>13227304</v>
      </c>
      <c r="B69" s="24">
        <v>166.98</v>
      </c>
      <c r="C69" s="27">
        <f t="shared" si="181"/>
        <v>35.547</v>
      </c>
      <c r="D69" s="26">
        <f t="shared" si="182"/>
        <v>2815852.05</v>
      </c>
      <c r="E69" s="27">
        <f t="shared" si="183"/>
        <v>36.396</v>
      </c>
      <c r="F69" s="26">
        <f t="shared" si="184"/>
        <v>2883105.5</v>
      </c>
      <c r="G69" s="28">
        <f t="shared" ref="G69:J69" si="188">C69*0.8</f>
        <v>28.4376</v>
      </c>
      <c r="H69" s="26">
        <f t="shared" si="188"/>
        <v>2252681.64</v>
      </c>
      <c r="I69" s="28">
        <f t="shared" si="188"/>
        <v>29.1168</v>
      </c>
      <c r="J69" s="26">
        <f t="shared" si="188"/>
        <v>2306484.4</v>
      </c>
      <c r="K69" s="28">
        <f t="shared" ref="K69:N69" si="189">C69*0.7</f>
        <v>24.8829</v>
      </c>
      <c r="L69" s="26">
        <f t="shared" si="189"/>
        <v>1971096.435</v>
      </c>
      <c r="M69" s="28">
        <f t="shared" si="189"/>
        <v>25.4772</v>
      </c>
      <c r="N69" s="26">
        <f t="shared" si="189"/>
        <v>2018173.85</v>
      </c>
      <c r="O69" s="28">
        <f t="shared" ref="O69:R69" si="190">C69*0.3</f>
        <v>10.6641</v>
      </c>
      <c r="P69" s="26">
        <f t="shared" si="190"/>
        <v>844755.6151</v>
      </c>
      <c r="Q69" s="28">
        <f t="shared" si="190"/>
        <v>10.9188</v>
      </c>
      <c r="R69" s="26">
        <f t="shared" si="190"/>
        <v>864931.6501</v>
      </c>
      <c r="T69" s="35">
        <v>150.0</v>
      </c>
      <c r="U69" s="35">
        <v>0.15</v>
      </c>
      <c r="V69" s="35">
        <v>0.22</v>
      </c>
      <c r="W69" s="35">
        <v>0.2</v>
      </c>
    </row>
    <row r="70" ht="12.75" customHeight="1">
      <c r="A70" s="23">
        <f t="shared" si="180"/>
        <v>14307795.24</v>
      </c>
      <c r="B70" s="24">
        <v>180.62</v>
      </c>
      <c r="C70" s="24">
        <f t="shared" si="181"/>
        <v>37.593</v>
      </c>
      <c r="D70" s="23">
        <f t="shared" si="182"/>
        <v>2977925.736</v>
      </c>
      <c r="E70" s="24">
        <f t="shared" si="183"/>
        <v>39.124</v>
      </c>
      <c r="F70" s="23">
        <f t="shared" si="184"/>
        <v>3099203.748</v>
      </c>
      <c r="G70" s="25">
        <f t="shared" ref="G70:J70" si="191">C70*0.8</f>
        <v>30.0744</v>
      </c>
      <c r="H70" s="23">
        <f t="shared" si="191"/>
        <v>2382340.589</v>
      </c>
      <c r="I70" s="25">
        <f t="shared" si="191"/>
        <v>31.2992</v>
      </c>
      <c r="J70" s="23">
        <f t="shared" si="191"/>
        <v>2479362.998</v>
      </c>
      <c r="K70" s="25">
        <f t="shared" ref="K70:N70" si="192">C70*0.7</f>
        <v>26.3151</v>
      </c>
      <c r="L70" s="23">
        <f t="shared" si="192"/>
        <v>2084548.015</v>
      </c>
      <c r="M70" s="25">
        <f t="shared" si="192"/>
        <v>27.3868</v>
      </c>
      <c r="N70" s="23">
        <f t="shared" si="192"/>
        <v>2169442.623</v>
      </c>
      <c r="O70" s="25">
        <f t="shared" ref="O70:R70" si="193">C70*0.3</f>
        <v>11.2779</v>
      </c>
      <c r="P70" s="23">
        <f t="shared" si="193"/>
        <v>893377.7207</v>
      </c>
      <c r="Q70" s="25">
        <f t="shared" si="193"/>
        <v>11.7372</v>
      </c>
      <c r="R70" s="23">
        <f t="shared" si="193"/>
        <v>929761.1243</v>
      </c>
      <c r="T70" s="35">
        <v>150.0</v>
      </c>
      <c r="U70" s="35">
        <v>0.15</v>
      </c>
      <c r="V70" s="35">
        <v>0.22</v>
      </c>
      <c r="W70" s="35">
        <v>0.2</v>
      </c>
    </row>
    <row r="71" ht="12.75" customHeight="1">
      <c r="A71" s="26">
        <f t="shared" si="180"/>
        <v>15387494.33</v>
      </c>
      <c r="B71" s="24">
        <v>194.25</v>
      </c>
      <c r="C71" s="27">
        <f t="shared" si="181"/>
        <v>39.6375</v>
      </c>
      <c r="D71" s="26">
        <f t="shared" si="182"/>
        <v>3139880.599</v>
      </c>
      <c r="E71" s="27">
        <f t="shared" si="183"/>
        <v>41.85</v>
      </c>
      <c r="F71" s="26">
        <f t="shared" si="184"/>
        <v>3315143.565</v>
      </c>
      <c r="G71" s="28">
        <f t="shared" ref="G71:J71" si="194">C71*0.8</f>
        <v>31.71</v>
      </c>
      <c r="H71" s="26">
        <f t="shared" si="194"/>
        <v>2511904.479</v>
      </c>
      <c r="I71" s="28">
        <f t="shared" si="194"/>
        <v>33.48</v>
      </c>
      <c r="J71" s="26">
        <f t="shared" si="194"/>
        <v>2652114.852</v>
      </c>
      <c r="K71" s="28">
        <f t="shared" ref="K71:N71" si="195">C71*0.7</f>
        <v>27.74625</v>
      </c>
      <c r="L71" s="26">
        <f t="shared" si="195"/>
        <v>2197916.419</v>
      </c>
      <c r="M71" s="28">
        <f t="shared" si="195"/>
        <v>29.295</v>
      </c>
      <c r="N71" s="26">
        <f t="shared" si="195"/>
        <v>2320600.496</v>
      </c>
      <c r="O71" s="28">
        <f t="shared" ref="O71:R71" si="196">C71*0.3</f>
        <v>11.89125</v>
      </c>
      <c r="P71" s="26">
        <f t="shared" si="196"/>
        <v>941964.1796</v>
      </c>
      <c r="Q71" s="28">
        <f t="shared" si="196"/>
        <v>12.555</v>
      </c>
      <c r="R71" s="26">
        <f t="shared" si="196"/>
        <v>994543.0695</v>
      </c>
      <c r="T71" s="35">
        <v>150.0</v>
      </c>
      <c r="U71" s="35">
        <v>0.15</v>
      </c>
      <c r="V71" s="35">
        <v>0.22</v>
      </c>
      <c r="W71" s="35">
        <v>0.2</v>
      </c>
    </row>
    <row r="72" ht="12.75" customHeight="1">
      <c r="A72" s="23">
        <f t="shared" si="180"/>
        <v>16467193.41</v>
      </c>
      <c r="B72" s="24">
        <v>207.88</v>
      </c>
      <c r="C72" s="24">
        <f t="shared" si="181"/>
        <v>41.682</v>
      </c>
      <c r="D72" s="23">
        <f t="shared" si="182"/>
        <v>3301835.462</v>
      </c>
      <c r="E72" s="24">
        <f t="shared" si="183"/>
        <v>44.576</v>
      </c>
      <c r="F72" s="23">
        <f t="shared" si="184"/>
        <v>3531083.382</v>
      </c>
      <c r="G72" s="25">
        <f t="shared" ref="G72:J72" si="197">C72*0.8</f>
        <v>33.3456</v>
      </c>
      <c r="H72" s="23">
        <f t="shared" si="197"/>
        <v>2641468.369</v>
      </c>
      <c r="I72" s="25">
        <f t="shared" si="197"/>
        <v>35.6608</v>
      </c>
      <c r="J72" s="23">
        <f t="shared" si="197"/>
        <v>2824866.706</v>
      </c>
      <c r="K72" s="25">
        <f t="shared" ref="K72:N72" si="198">C72*0.7</f>
        <v>29.1774</v>
      </c>
      <c r="L72" s="23">
        <f t="shared" si="198"/>
        <v>2311284.823</v>
      </c>
      <c r="M72" s="25">
        <f t="shared" si="198"/>
        <v>31.2032</v>
      </c>
      <c r="N72" s="23">
        <f t="shared" si="198"/>
        <v>2471758.368</v>
      </c>
      <c r="O72" s="25">
        <f t="shared" ref="O72:R72" si="199">C72*0.3</f>
        <v>12.5046</v>
      </c>
      <c r="P72" s="23">
        <f t="shared" si="199"/>
        <v>990550.6385</v>
      </c>
      <c r="Q72" s="25">
        <f t="shared" si="199"/>
        <v>13.3728</v>
      </c>
      <c r="R72" s="23">
        <f t="shared" si="199"/>
        <v>1059325.015</v>
      </c>
      <c r="T72" s="35">
        <v>150.0</v>
      </c>
      <c r="U72" s="35">
        <v>0.15</v>
      </c>
      <c r="V72" s="35">
        <v>0.22</v>
      </c>
      <c r="W72" s="35">
        <v>0.2</v>
      </c>
    </row>
    <row r="73" ht="12.75" customHeight="1">
      <c r="A73" s="26">
        <f t="shared" si="180"/>
        <v>17546892.5</v>
      </c>
      <c r="B73" s="24">
        <v>221.51</v>
      </c>
      <c r="C73" s="27">
        <f t="shared" si="181"/>
        <v>43.7265</v>
      </c>
      <c r="D73" s="26">
        <f t="shared" si="182"/>
        <v>3463790.325</v>
      </c>
      <c r="E73" s="27">
        <f t="shared" si="183"/>
        <v>47.302</v>
      </c>
      <c r="F73" s="26">
        <f t="shared" si="184"/>
        <v>3747023.2</v>
      </c>
      <c r="G73" s="28">
        <f t="shared" ref="G73:J73" si="200">C73*0.8</f>
        <v>34.9812</v>
      </c>
      <c r="H73" s="26">
        <f t="shared" si="200"/>
        <v>2771032.26</v>
      </c>
      <c r="I73" s="28">
        <f t="shared" si="200"/>
        <v>37.8416</v>
      </c>
      <c r="J73" s="26">
        <f t="shared" si="200"/>
        <v>2997618.56</v>
      </c>
      <c r="K73" s="28">
        <f t="shared" ref="K73:N73" si="201">C73*0.7</f>
        <v>30.60855</v>
      </c>
      <c r="L73" s="26">
        <f t="shared" si="201"/>
        <v>2424653.227</v>
      </c>
      <c r="M73" s="28">
        <f t="shared" si="201"/>
        <v>33.1114</v>
      </c>
      <c r="N73" s="26">
        <f t="shared" si="201"/>
        <v>2622916.24</v>
      </c>
      <c r="O73" s="28">
        <f t="shared" ref="O73:R73" si="202">C73*0.3</f>
        <v>13.11795</v>
      </c>
      <c r="P73" s="26">
        <f t="shared" si="202"/>
        <v>1039137.097</v>
      </c>
      <c r="Q73" s="28">
        <f t="shared" si="202"/>
        <v>14.1906</v>
      </c>
      <c r="R73" s="26">
        <f t="shared" si="202"/>
        <v>1124106.96</v>
      </c>
      <c r="T73" s="35">
        <v>150.0</v>
      </c>
      <c r="U73" s="35">
        <v>0.15</v>
      </c>
      <c r="V73" s="35">
        <v>0.22</v>
      </c>
      <c r="W73" s="35">
        <v>0.2</v>
      </c>
    </row>
    <row r="74" ht="12.75" customHeight="1">
      <c r="A74" s="23">
        <f t="shared" si="180"/>
        <v>18626591.59</v>
      </c>
      <c r="B74" s="24">
        <v>235.14</v>
      </c>
      <c r="C74" s="24">
        <f t="shared" si="181"/>
        <v>45.771</v>
      </c>
      <c r="D74" s="23">
        <f t="shared" si="182"/>
        <v>3625745.188</v>
      </c>
      <c r="E74" s="24">
        <f t="shared" si="183"/>
        <v>50.028</v>
      </c>
      <c r="F74" s="23">
        <f t="shared" si="184"/>
        <v>3962963.017</v>
      </c>
      <c r="G74" s="25">
        <f t="shared" ref="G74:J74" si="203">C74*0.8</f>
        <v>36.6168</v>
      </c>
      <c r="H74" s="23">
        <f t="shared" si="203"/>
        <v>2900596.15</v>
      </c>
      <c r="I74" s="25">
        <f t="shared" si="203"/>
        <v>40.0224</v>
      </c>
      <c r="J74" s="23">
        <f t="shared" si="203"/>
        <v>3170370.414</v>
      </c>
      <c r="K74" s="25">
        <f t="shared" ref="K74:N74" si="204">C74*0.7</f>
        <v>32.0397</v>
      </c>
      <c r="L74" s="23">
        <f t="shared" si="204"/>
        <v>2538021.632</v>
      </c>
      <c r="M74" s="25">
        <f t="shared" si="204"/>
        <v>35.0196</v>
      </c>
      <c r="N74" s="23">
        <f t="shared" si="204"/>
        <v>2774074.112</v>
      </c>
      <c r="O74" s="25">
        <f t="shared" ref="O74:R74" si="205">C74*0.3</f>
        <v>13.7313</v>
      </c>
      <c r="P74" s="23">
        <f t="shared" si="205"/>
        <v>1087723.556</v>
      </c>
      <c r="Q74" s="25">
        <f t="shared" si="205"/>
        <v>15.0084</v>
      </c>
      <c r="R74" s="23">
        <f t="shared" si="205"/>
        <v>1188888.905</v>
      </c>
      <c r="T74" s="35">
        <v>150.0</v>
      </c>
      <c r="U74" s="35">
        <v>0.15</v>
      </c>
      <c r="V74" s="35">
        <v>0.22</v>
      </c>
      <c r="W74" s="35">
        <v>0.2</v>
      </c>
    </row>
    <row r="75" ht="12.75" customHeight="1">
      <c r="A75" s="26">
        <f t="shared" si="180"/>
        <v>19706290.67</v>
      </c>
      <c r="B75" s="24">
        <v>248.77</v>
      </c>
      <c r="C75" s="27">
        <f t="shared" si="181"/>
        <v>47.8155</v>
      </c>
      <c r="D75" s="26">
        <f t="shared" si="182"/>
        <v>3787700.051</v>
      </c>
      <c r="E75" s="27">
        <f t="shared" si="183"/>
        <v>52.754</v>
      </c>
      <c r="F75" s="26">
        <f t="shared" si="184"/>
        <v>4178902.835</v>
      </c>
      <c r="G75" s="28">
        <f t="shared" ref="G75:J75" si="206">C75*0.8</f>
        <v>38.2524</v>
      </c>
      <c r="H75" s="26">
        <f t="shared" si="206"/>
        <v>3030160.041</v>
      </c>
      <c r="I75" s="28">
        <f t="shared" si="206"/>
        <v>42.2032</v>
      </c>
      <c r="J75" s="26">
        <f t="shared" si="206"/>
        <v>3343122.268</v>
      </c>
      <c r="K75" s="28">
        <f t="shared" ref="K75:N75" si="207">C75*0.7</f>
        <v>33.47085</v>
      </c>
      <c r="L75" s="26">
        <f t="shared" si="207"/>
        <v>2651390.036</v>
      </c>
      <c r="M75" s="28">
        <f t="shared" si="207"/>
        <v>36.9278</v>
      </c>
      <c r="N75" s="26">
        <f t="shared" si="207"/>
        <v>2925231.984</v>
      </c>
      <c r="O75" s="28">
        <f t="shared" ref="O75:R75" si="208">C75*0.3</f>
        <v>14.34465</v>
      </c>
      <c r="P75" s="26">
        <f t="shared" si="208"/>
        <v>1136310.015</v>
      </c>
      <c r="Q75" s="28">
        <f t="shared" si="208"/>
        <v>15.8262</v>
      </c>
      <c r="R75" s="26">
        <f t="shared" si="208"/>
        <v>1253670.85</v>
      </c>
      <c r="T75" s="35">
        <v>150.0</v>
      </c>
      <c r="U75" s="35">
        <v>0.15</v>
      </c>
      <c r="V75" s="35">
        <v>0.22</v>
      </c>
      <c r="W75" s="35">
        <v>0.2</v>
      </c>
    </row>
    <row r="76" ht="12.75" customHeight="1">
      <c r="A76" s="23">
        <f t="shared" si="180"/>
        <v>20785989.76</v>
      </c>
      <c r="B76" s="24">
        <v>262.4</v>
      </c>
      <c r="C76" s="24">
        <f t="shared" si="181"/>
        <v>49.86</v>
      </c>
      <c r="D76" s="23">
        <f t="shared" si="182"/>
        <v>3949654.914</v>
      </c>
      <c r="E76" s="24">
        <f t="shared" si="183"/>
        <v>55.48</v>
      </c>
      <c r="F76" s="23">
        <f t="shared" si="184"/>
        <v>4394842.652</v>
      </c>
      <c r="G76" s="25">
        <f t="shared" ref="G76:J76" si="209">C76*0.8</f>
        <v>39.888</v>
      </c>
      <c r="H76" s="23">
        <f t="shared" si="209"/>
        <v>3159723.931</v>
      </c>
      <c r="I76" s="25">
        <f t="shared" si="209"/>
        <v>44.384</v>
      </c>
      <c r="J76" s="23">
        <f t="shared" si="209"/>
        <v>3515874.122</v>
      </c>
      <c r="K76" s="25">
        <f t="shared" ref="K76:N76" si="210">C76*0.7</f>
        <v>34.902</v>
      </c>
      <c r="L76" s="23">
        <f t="shared" si="210"/>
        <v>2764758.44</v>
      </c>
      <c r="M76" s="25">
        <f t="shared" si="210"/>
        <v>38.836</v>
      </c>
      <c r="N76" s="23">
        <f t="shared" si="210"/>
        <v>3076389.856</v>
      </c>
      <c r="O76" s="25">
        <f t="shared" ref="O76:R76" si="211">C76*0.3</f>
        <v>14.958</v>
      </c>
      <c r="P76" s="23">
        <f t="shared" si="211"/>
        <v>1184896.474</v>
      </c>
      <c r="Q76" s="25">
        <f t="shared" si="211"/>
        <v>16.644</v>
      </c>
      <c r="R76" s="23">
        <f t="shared" si="211"/>
        <v>1318452.796</v>
      </c>
      <c r="T76" s="35">
        <v>150.0</v>
      </c>
      <c r="U76" s="35">
        <v>0.15</v>
      </c>
      <c r="V76" s="35">
        <v>0.22</v>
      </c>
      <c r="W76" s="35">
        <v>0.2</v>
      </c>
    </row>
    <row r="77" ht="12.75" customHeight="1">
      <c r="A77" s="26">
        <f t="shared" si="180"/>
        <v>21866481</v>
      </c>
      <c r="B77" s="24">
        <v>276.04</v>
      </c>
      <c r="C77" s="27">
        <f t="shared" si="181"/>
        <v>51.906</v>
      </c>
      <c r="D77" s="26">
        <f t="shared" si="182"/>
        <v>4111728.599</v>
      </c>
      <c r="E77" s="27">
        <f t="shared" si="183"/>
        <v>58.208</v>
      </c>
      <c r="F77" s="26">
        <f t="shared" si="184"/>
        <v>4610940.899</v>
      </c>
      <c r="G77" s="28">
        <f t="shared" ref="G77:J77" si="212">C77*0.8</f>
        <v>41.5248</v>
      </c>
      <c r="H77" s="26">
        <f t="shared" si="212"/>
        <v>3289382.88</v>
      </c>
      <c r="I77" s="28">
        <f t="shared" si="212"/>
        <v>46.5664</v>
      </c>
      <c r="J77" s="26">
        <f t="shared" si="212"/>
        <v>3688752.719</v>
      </c>
      <c r="K77" s="28">
        <f t="shared" ref="K77:N77" si="213">C77*0.7</f>
        <v>36.3342</v>
      </c>
      <c r="L77" s="26">
        <f t="shared" si="213"/>
        <v>2878210.02</v>
      </c>
      <c r="M77" s="28">
        <f t="shared" si="213"/>
        <v>40.7456</v>
      </c>
      <c r="N77" s="26">
        <f t="shared" si="213"/>
        <v>3227658.629</v>
      </c>
      <c r="O77" s="28">
        <f t="shared" ref="O77:R77" si="214">C77*0.3</f>
        <v>15.5718</v>
      </c>
      <c r="P77" s="26">
        <f t="shared" si="214"/>
        <v>1233518.58</v>
      </c>
      <c r="Q77" s="28">
        <f t="shared" si="214"/>
        <v>17.4624</v>
      </c>
      <c r="R77" s="26">
        <f t="shared" si="214"/>
        <v>1383282.27</v>
      </c>
      <c r="T77" s="35">
        <v>150.0</v>
      </c>
      <c r="U77" s="35">
        <v>0.15</v>
      </c>
      <c r="V77" s="35">
        <v>0.22</v>
      </c>
      <c r="W77" s="35">
        <v>0.2</v>
      </c>
    </row>
    <row r="78" ht="12.75" customHeight="1">
      <c r="A78" s="23">
        <f t="shared" si="180"/>
        <v>22946180.08</v>
      </c>
      <c r="B78" s="24">
        <v>289.67</v>
      </c>
      <c r="C78" s="24">
        <f t="shared" si="181"/>
        <v>53.9505</v>
      </c>
      <c r="D78" s="23">
        <f t="shared" si="182"/>
        <v>4273683.462</v>
      </c>
      <c r="E78" s="24">
        <f t="shared" si="183"/>
        <v>60.934</v>
      </c>
      <c r="F78" s="23">
        <f t="shared" si="184"/>
        <v>4826880.717</v>
      </c>
      <c r="G78" s="25">
        <f t="shared" ref="G78:J78" si="215">C78*0.8</f>
        <v>43.1604</v>
      </c>
      <c r="H78" s="23">
        <f t="shared" si="215"/>
        <v>3418946.77</v>
      </c>
      <c r="I78" s="25">
        <f t="shared" si="215"/>
        <v>48.7472</v>
      </c>
      <c r="J78" s="23">
        <f t="shared" si="215"/>
        <v>3861504.573</v>
      </c>
      <c r="K78" s="25">
        <f t="shared" ref="K78:N78" si="216">C78*0.7</f>
        <v>37.76535</v>
      </c>
      <c r="L78" s="23">
        <f t="shared" si="216"/>
        <v>2991578.424</v>
      </c>
      <c r="M78" s="25">
        <f t="shared" si="216"/>
        <v>42.6538</v>
      </c>
      <c r="N78" s="23">
        <f t="shared" si="216"/>
        <v>3378816.502</v>
      </c>
      <c r="O78" s="25">
        <f t="shared" ref="O78:R78" si="217">C78*0.3</f>
        <v>16.18515</v>
      </c>
      <c r="P78" s="23">
        <f t="shared" si="217"/>
        <v>1282105.039</v>
      </c>
      <c r="Q78" s="25">
        <f t="shared" si="217"/>
        <v>18.2802</v>
      </c>
      <c r="R78" s="23">
        <f t="shared" si="217"/>
        <v>1448064.215</v>
      </c>
      <c r="T78" s="35">
        <v>150.0</v>
      </c>
      <c r="U78" s="35">
        <v>0.15</v>
      </c>
      <c r="V78" s="35">
        <v>0.22</v>
      </c>
      <c r="W78" s="35">
        <v>0.2</v>
      </c>
    </row>
    <row r="79" ht="12.75" customHeight="1">
      <c r="A79" s="26">
        <f t="shared" si="180"/>
        <v>24025879.17</v>
      </c>
      <c r="B79" s="24">
        <v>303.3</v>
      </c>
      <c r="C79" s="27">
        <f t="shared" si="181"/>
        <v>55.995</v>
      </c>
      <c r="D79" s="26">
        <f t="shared" si="182"/>
        <v>4435638.326</v>
      </c>
      <c r="E79" s="27">
        <f t="shared" si="183"/>
        <v>63.66</v>
      </c>
      <c r="F79" s="26">
        <f t="shared" si="184"/>
        <v>5042820.534</v>
      </c>
      <c r="G79" s="28">
        <f t="shared" ref="G79:J79" si="218">C79*0.8</f>
        <v>44.796</v>
      </c>
      <c r="H79" s="26">
        <f t="shared" si="218"/>
        <v>3548510.66</v>
      </c>
      <c r="I79" s="28">
        <f t="shared" si="218"/>
        <v>50.928</v>
      </c>
      <c r="J79" s="26">
        <f t="shared" si="218"/>
        <v>4034256.427</v>
      </c>
      <c r="K79" s="28">
        <f t="shared" ref="K79:N79" si="219">C79*0.7</f>
        <v>39.1965</v>
      </c>
      <c r="L79" s="26">
        <f t="shared" si="219"/>
        <v>3104946.828</v>
      </c>
      <c r="M79" s="28">
        <f t="shared" si="219"/>
        <v>44.562</v>
      </c>
      <c r="N79" s="26">
        <f t="shared" si="219"/>
        <v>3529974.374</v>
      </c>
      <c r="O79" s="28">
        <f t="shared" ref="O79:R79" si="220">C79*0.3</f>
        <v>16.7985</v>
      </c>
      <c r="P79" s="26">
        <f t="shared" si="220"/>
        <v>1330691.498</v>
      </c>
      <c r="Q79" s="28">
        <f t="shared" si="220"/>
        <v>19.098</v>
      </c>
      <c r="R79" s="26">
        <f t="shared" si="220"/>
        <v>1512846.16</v>
      </c>
      <c r="T79" s="35">
        <v>150.0</v>
      </c>
      <c r="U79" s="35">
        <v>0.15</v>
      </c>
      <c r="V79" s="35">
        <v>0.22</v>
      </c>
      <c r="W79" s="35">
        <v>0.2</v>
      </c>
    </row>
    <row r="80" ht="12.75" customHeight="1">
      <c r="A80" s="23">
        <f t="shared" si="180"/>
        <v>25105578.26</v>
      </c>
      <c r="B80" s="24">
        <v>316.93</v>
      </c>
      <c r="C80" s="24">
        <f t="shared" si="181"/>
        <v>58.0395</v>
      </c>
      <c r="D80" s="23">
        <f t="shared" si="182"/>
        <v>4597593.189</v>
      </c>
      <c r="E80" s="24">
        <f t="shared" si="183"/>
        <v>66.386</v>
      </c>
      <c r="F80" s="23">
        <f t="shared" si="184"/>
        <v>5258760.351</v>
      </c>
      <c r="G80" s="25">
        <f t="shared" ref="G80:J80" si="221">C80*0.8</f>
        <v>46.4316</v>
      </c>
      <c r="H80" s="23">
        <f t="shared" si="221"/>
        <v>3678074.551</v>
      </c>
      <c r="I80" s="25">
        <f t="shared" si="221"/>
        <v>53.1088</v>
      </c>
      <c r="J80" s="23">
        <f t="shared" si="221"/>
        <v>4207008.281</v>
      </c>
      <c r="K80" s="25">
        <f t="shared" ref="K80:N80" si="222">C80*0.7</f>
        <v>40.62765</v>
      </c>
      <c r="L80" s="23">
        <f t="shared" si="222"/>
        <v>3218315.232</v>
      </c>
      <c r="M80" s="25">
        <f t="shared" si="222"/>
        <v>46.4702</v>
      </c>
      <c r="N80" s="23">
        <f t="shared" si="222"/>
        <v>3681132.246</v>
      </c>
      <c r="O80" s="25">
        <f t="shared" ref="O80:R80" si="223">C80*0.3</f>
        <v>17.41185</v>
      </c>
      <c r="P80" s="23">
        <f t="shared" si="223"/>
        <v>1379277.957</v>
      </c>
      <c r="Q80" s="25">
        <f t="shared" si="223"/>
        <v>19.9158</v>
      </c>
      <c r="R80" s="23">
        <f t="shared" si="223"/>
        <v>1577628.105</v>
      </c>
      <c r="T80" s="35">
        <v>150.0</v>
      </c>
      <c r="U80" s="35">
        <v>0.15</v>
      </c>
      <c r="V80" s="35">
        <v>0.22</v>
      </c>
      <c r="W80" s="35">
        <v>0.2</v>
      </c>
    </row>
    <row r="81" ht="12.75" customHeight="1">
      <c r="A81" s="26">
        <f t="shared" si="180"/>
        <v>26185277.34</v>
      </c>
      <c r="B81" s="24">
        <v>330.56</v>
      </c>
      <c r="C81" s="27">
        <f t="shared" si="181"/>
        <v>60.084</v>
      </c>
      <c r="D81" s="26">
        <f t="shared" si="182"/>
        <v>4759548.052</v>
      </c>
      <c r="E81" s="27">
        <f t="shared" si="183"/>
        <v>69.112</v>
      </c>
      <c r="F81" s="26">
        <f t="shared" si="184"/>
        <v>5474700.169</v>
      </c>
      <c r="G81" s="28">
        <f t="shared" ref="G81:J81" si="224">C81*0.8</f>
        <v>48.0672</v>
      </c>
      <c r="H81" s="26">
        <f t="shared" si="224"/>
        <v>3807638.441</v>
      </c>
      <c r="I81" s="28">
        <f t="shared" si="224"/>
        <v>55.2896</v>
      </c>
      <c r="J81" s="26">
        <f t="shared" si="224"/>
        <v>4379760.135</v>
      </c>
      <c r="K81" s="28">
        <f t="shared" ref="K81:N81" si="225">C81*0.7</f>
        <v>42.0588</v>
      </c>
      <c r="L81" s="26">
        <f t="shared" si="225"/>
        <v>3331683.636</v>
      </c>
      <c r="M81" s="28">
        <f t="shared" si="225"/>
        <v>48.3784</v>
      </c>
      <c r="N81" s="26">
        <f t="shared" si="225"/>
        <v>3832290.118</v>
      </c>
      <c r="O81" s="28">
        <f t="shared" ref="O81:R81" si="226">C81*0.3</f>
        <v>18.0252</v>
      </c>
      <c r="P81" s="26">
        <f t="shared" si="226"/>
        <v>1427864.415</v>
      </c>
      <c r="Q81" s="28">
        <f t="shared" si="226"/>
        <v>20.7336</v>
      </c>
      <c r="R81" s="26">
        <f t="shared" si="226"/>
        <v>1642410.051</v>
      </c>
      <c r="T81" s="35">
        <v>150.0</v>
      </c>
      <c r="U81" s="35">
        <v>0.15</v>
      </c>
      <c r="V81" s="35">
        <v>0.22</v>
      </c>
      <c r="W81" s="35">
        <v>0.2</v>
      </c>
    </row>
    <row r="82" ht="12.75" customHeight="1">
      <c r="A82" s="23">
        <f t="shared" si="180"/>
        <v>27264976.43</v>
      </c>
      <c r="B82" s="24">
        <v>344.19</v>
      </c>
      <c r="C82" s="24">
        <f t="shared" si="181"/>
        <v>62.1285</v>
      </c>
      <c r="D82" s="23">
        <f t="shared" si="182"/>
        <v>4921502.915</v>
      </c>
      <c r="E82" s="24">
        <f t="shared" si="183"/>
        <v>71.838</v>
      </c>
      <c r="F82" s="23">
        <f t="shared" si="184"/>
        <v>5690639.986</v>
      </c>
      <c r="G82" s="25">
        <f t="shared" ref="G82:J82" si="227">C82*0.8</f>
        <v>49.7028</v>
      </c>
      <c r="H82" s="23">
        <f t="shared" si="227"/>
        <v>3937202.332</v>
      </c>
      <c r="I82" s="25">
        <f t="shared" si="227"/>
        <v>57.4704</v>
      </c>
      <c r="J82" s="23">
        <f t="shared" si="227"/>
        <v>4552511.989</v>
      </c>
      <c r="K82" s="25">
        <f t="shared" ref="K82:N82" si="228">C82*0.7</f>
        <v>43.48995</v>
      </c>
      <c r="L82" s="23">
        <f t="shared" si="228"/>
        <v>3445052.04</v>
      </c>
      <c r="M82" s="25">
        <f t="shared" si="228"/>
        <v>50.2866</v>
      </c>
      <c r="N82" s="23">
        <f t="shared" si="228"/>
        <v>3983447.99</v>
      </c>
      <c r="O82" s="25">
        <f t="shared" ref="O82:R82" si="229">C82*0.3</f>
        <v>18.63855</v>
      </c>
      <c r="P82" s="23">
        <f t="shared" si="229"/>
        <v>1476450.874</v>
      </c>
      <c r="Q82" s="25">
        <f t="shared" si="229"/>
        <v>21.5514</v>
      </c>
      <c r="R82" s="23">
        <f t="shared" si="229"/>
        <v>1707191.996</v>
      </c>
      <c r="T82" s="35">
        <v>150.0</v>
      </c>
      <c r="U82" s="35">
        <v>0.15</v>
      </c>
      <c r="V82" s="35">
        <v>0.22</v>
      </c>
      <c r="W82" s="35">
        <v>0.2</v>
      </c>
    </row>
    <row r="83" ht="12.75" customHeight="1">
      <c r="A83" s="26">
        <f t="shared" si="180"/>
        <v>28344675.52</v>
      </c>
      <c r="B83" s="24">
        <v>357.82</v>
      </c>
      <c r="C83" s="27">
        <f t="shared" si="181"/>
        <v>64.173</v>
      </c>
      <c r="D83" s="26">
        <f t="shared" si="182"/>
        <v>5083457.778</v>
      </c>
      <c r="E83" s="27">
        <f t="shared" si="183"/>
        <v>74.564</v>
      </c>
      <c r="F83" s="26">
        <f t="shared" si="184"/>
        <v>5906579.804</v>
      </c>
      <c r="G83" s="28">
        <f t="shared" ref="G83:J83" si="230">C83*0.8</f>
        <v>51.3384</v>
      </c>
      <c r="H83" s="26">
        <f t="shared" si="230"/>
        <v>4066766.222</v>
      </c>
      <c r="I83" s="28">
        <f t="shared" si="230"/>
        <v>59.6512</v>
      </c>
      <c r="J83" s="26">
        <f t="shared" si="230"/>
        <v>4725263.843</v>
      </c>
      <c r="K83" s="28">
        <f t="shared" ref="K83:N83" si="231">C83*0.7</f>
        <v>44.9211</v>
      </c>
      <c r="L83" s="26">
        <f t="shared" si="231"/>
        <v>3558420.444</v>
      </c>
      <c r="M83" s="28">
        <f t="shared" si="231"/>
        <v>52.1948</v>
      </c>
      <c r="N83" s="26">
        <f t="shared" si="231"/>
        <v>4134605.863</v>
      </c>
      <c r="O83" s="28">
        <f t="shared" ref="O83:R83" si="232">C83*0.3</f>
        <v>19.2519</v>
      </c>
      <c r="P83" s="26">
        <f t="shared" si="232"/>
        <v>1525037.333</v>
      </c>
      <c r="Q83" s="28">
        <f t="shared" si="232"/>
        <v>22.3692</v>
      </c>
      <c r="R83" s="26">
        <f t="shared" si="232"/>
        <v>1771973.941</v>
      </c>
      <c r="T83" s="35">
        <v>150.0</v>
      </c>
      <c r="U83" s="35">
        <v>0.15</v>
      </c>
      <c r="V83" s="35">
        <v>0.22</v>
      </c>
      <c r="W83" s="35">
        <v>0.2</v>
      </c>
    </row>
    <row r="84" ht="12.75" customHeight="1">
      <c r="A84" s="23">
        <f t="shared" si="180"/>
        <v>29425166.75</v>
      </c>
      <c r="B84" s="24">
        <v>371.46</v>
      </c>
      <c r="C84" s="24">
        <f t="shared" si="181"/>
        <v>66.219</v>
      </c>
      <c r="D84" s="23">
        <f t="shared" si="182"/>
        <v>5245531.463</v>
      </c>
      <c r="E84" s="24">
        <f t="shared" si="183"/>
        <v>77.292</v>
      </c>
      <c r="F84" s="23">
        <f t="shared" si="184"/>
        <v>6122678.051</v>
      </c>
      <c r="G84" s="25">
        <f t="shared" ref="G84:J84" si="233">C84*0.8</f>
        <v>52.9752</v>
      </c>
      <c r="H84" s="23">
        <f t="shared" si="233"/>
        <v>4196425.17</v>
      </c>
      <c r="I84" s="25">
        <f t="shared" si="233"/>
        <v>61.8336</v>
      </c>
      <c r="J84" s="23">
        <f t="shared" si="233"/>
        <v>4898142.441</v>
      </c>
      <c r="K84" s="25">
        <f t="shared" ref="K84:N84" si="234">C84*0.7</f>
        <v>46.3533</v>
      </c>
      <c r="L84" s="23">
        <f t="shared" si="234"/>
        <v>3671872.024</v>
      </c>
      <c r="M84" s="25">
        <f t="shared" si="234"/>
        <v>54.1044</v>
      </c>
      <c r="N84" s="23">
        <f t="shared" si="234"/>
        <v>4285874.636</v>
      </c>
      <c r="O84" s="25">
        <f t="shared" ref="O84:R84" si="235">C84*0.3</f>
        <v>19.8657</v>
      </c>
      <c r="P84" s="23">
        <f t="shared" si="235"/>
        <v>1573659.439</v>
      </c>
      <c r="Q84" s="25">
        <f t="shared" si="235"/>
        <v>23.1876</v>
      </c>
      <c r="R84" s="23">
        <f t="shared" si="235"/>
        <v>1836803.415</v>
      </c>
      <c r="T84" s="35">
        <v>150.0</v>
      </c>
      <c r="U84" s="35">
        <v>0.15</v>
      </c>
      <c r="V84" s="35">
        <v>0.22</v>
      </c>
      <c r="W84" s="35">
        <v>0.2</v>
      </c>
    </row>
    <row r="85" ht="12.75" customHeight="1">
      <c r="A85" s="26">
        <f t="shared" si="180"/>
        <v>30504865.84</v>
      </c>
      <c r="B85" s="24">
        <v>385.09</v>
      </c>
      <c r="C85" s="27">
        <f t="shared" si="181"/>
        <v>68.2635</v>
      </c>
      <c r="D85" s="26">
        <f t="shared" si="182"/>
        <v>5407486.326</v>
      </c>
      <c r="E85" s="27">
        <f t="shared" si="183"/>
        <v>80.018</v>
      </c>
      <c r="F85" s="26">
        <f t="shared" si="184"/>
        <v>6338617.868</v>
      </c>
      <c r="G85" s="28">
        <f t="shared" ref="G85:J85" si="236">C85*0.8</f>
        <v>54.6108</v>
      </c>
      <c r="H85" s="26">
        <f t="shared" si="236"/>
        <v>4325989.061</v>
      </c>
      <c r="I85" s="28">
        <f t="shared" si="236"/>
        <v>64.0144</v>
      </c>
      <c r="J85" s="26">
        <f t="shared" si="236"/>
        <v>5070894.295</v>
      </c>
      <c r="K85" s="28">
        <f t="shared" ref="K85:N85" si="237">C85*0.7</f>
        <v>47.78445</v>
      </c>
      <c r="L85" s="26">
        <f t="shared" si="237"/>
        <v>3785240.428</v>
      </c>
      <c r="M85" s="28">
        <f t="shared" si="237"/>
        <v>56.0126</v>
      </c>
      <c r="N85" s="26">
        <f t="shared" si="237"/>
        <v>4437032.508</v>
      </c>
      <c r="O85" s="28">
        <f t="shared" ref="O85:R85" si="238">C85*0.3</f>
        <v>20.47905</v>
      </c>
      <c r="P85" s="26">
        <f t="shared" si="238"/>
        <v>1622245.898</v>
      </c>
      <c r="Q85" s="28">
        <f t="shared" si="238"/>
        <v>24.0054</v>
      </c>
      <c r="R85" s="26">
        <f t="shared" si="238"/>
        <v>1901585.36</v>
      </c>
      <c r="T85" s="35">
        <v>150.0</v>
      </c>
      <c r="U85" s="35">
        <v>0.15</v>
      </c>
      <c r="V85" s="35">
        <v>0.22</v>
      </c>
      <c r="W85" s="35">
        <v>0.2</v>
      </c>
    </row>
    <row r="86" ht="12.75" customHeight="1">
      <c r="A86" s="23">
        <f t="shared" si="180"/>
        <v>31584564.93</v>
      </c>
      <c r="B86" s="24">
        <v>398.72</v>
      </c>
      <c r="C86" s="24">
        <f t="shared" si="181"/>
        <v>70.308</v>
      </c>
      <c r="D86" s="23">
        <f t="shared" si="182"/>
        <v>5569441.189</v>
      </c>
      <c r="E86" s="24">
        <f t="shared" si="183"/>
        <v>82.744</v>
      </c>
      <c r="F86" s="23">
        <f t="shared" si="184"/>
        <v>6554557.686</v>
      </c>
      <c r="G86" s="25">
        <f t="shared" ref="G86:J86" si="239">C86*0.8</f>
        <v>56.2464</v>
      </c>
      <c r="H86" s="23">
        <f t="shared" si="239"/>
        <v>4455552.951</v>
      </c>
      <c r="I86" s="25">
        <f t="shared" si="239"/>
        <v>66.1952</v>
      </c>
      <c r="J86" s="23">
        <f t="shared" si="239"/>
        <v>5243646.148</v>
      </c>
      <c r="K86" s="25">
        <f t="shared" ref="K86:N86" si="240">C86*0.7</f>
        <v>49.2156</v>
      </c>
      <c r="L86" s="23">
        <f t="shared" si="240"/>
        <v>3898608.832</v>
      </c>
      <c r="M86" s="25">
        <f t="shared" si="240"/>
        <v>57.9208</v>
      </c>
      <c r="N86" s="23">
        <f t="shared" si="240"/>
        <v>4588190.38</v>
      </c>
      <c r="O86" s="25">
        <f t="shared" ref="O86:R86" si="241">C86*0.3</f>
        <v>21.0924</v>
      </c>
      <c r="P86" s="23">
        <f t="shared" si="241"/>
        <v>1670832.357</v>
      </c>
      <c r="Q86" s="25">
        <f t="shared" si="241"/>
        <v>24.8232</v>
      </c>
      <c r="R86" s="23">
        <f t="shared" si="241"/>
        <v>1966367.306</v>
      </c>
      <c r="T86" s="35">
        <v>150.0</v>
      </c>
      <c r="U86" s="35">
        <v>0.15</v>
      </c>
      <c r="V86" s="35">
        <v>0.22</v>
      </c>
      <c r="W86" s="35">
        <v>0.2</v>
      </c>
    </row>
    <row r="87" ht="12.75" customHeight="1">
      <c r="A87" s="26">
        <f t="shared" si="180"/>
        <v>32664264.02</v>
      </c>
      <c r="B87" s="24">
        <v>412.35</v>
      </c>
      <c r="C87" s="27">
        <f t="shared" si="181"/>
        <v>72.3525</v>
      </c>
      <c r="D87" s="26">
        <f t="shared" si="182"/>
        <v>5731396.052</v>
      </c>
      <c r="E87" s="27">
        <f t="shared" si="183"/>
        <v>85.47</v>
      </c>
      <c r="F87" s="26">
        <f t="shared" si="184"/>
        <v>6770497.503</v>
      </c>
      <c r="G87" s="28">
        <f t="shared" ref="G87:J87" si="242">C87*0.8</f>
        <v>57.882</v>
      </c>
      <c r="H87" s="26">
        <f t="shared" si="242"/>
        <v>4585116.842</v>
      </c>
      <c r="I87" s="28">
        <f t="shared" si="242"/>
        <v>68.376</v>
      </c>
      <c r="J87" s="26">
        <f t="shared" si="242"/>
        <v>5416398.002</v>
      </c>
      <c r="K87" s="28">
        <f t="shared" ref="K87:N87" si="243">C87*0.7</f>
        <v>50.64675</v>
      </c>
      <c r="L87" s="26">
        <f t="shared" si="243"/>
        <v>4011977.237</v>
      </c>
      <c r="M87" s="28">
        <f t="shared" si="243"/>
        <v>59.829</v>
      </c>
      <c r="N87" s="26">
        <f t="shared" si="243"/>
        <v>4739348.252</v>
      </c>
      <c r="O87" s="28">
        <f t="shared" ref="O87:R87" si="244">C87*0.3</f>
        <v>21.70575</v>
      </c>
      <c r="P87" s="26">
        <f t="shared" si="244"/>
        <v>1719418.816</v>
      </c>
      <c r="Q87" s="28">
        <f t="shared" si="244"/>
        <v>25.641</v>
      </c>
      <c r="R87" s="26">
        <f t="shared" si="244"/>
        <v>2031149.251</v>
      </c>
      <c r="T87" s="35">
        <v>150.0</v>
      </c>
      <c r="U87" s="35">
        <v>0.15</v>
      </c>
      <c r="V87" s="35">
        <v>0.22</v>
      </c>
      <c r="W87" s="35">
        <v>0.2</v>
      </c>
    </row>
    <row r="88" ht="12.75" customHeight="1">
      <c r="A88" s="23">
        <f t="shared" si="180"/>
        <v>33743963.1</v>
      </c>
      <c r="B88" s="24">
        <v>425.98</v>
      </c>
      <c r="C88" s="24">
        <f t="shared" si="181"/>
        <v>74.397</v>
      </c>
      <c r="D88" s="23">
        <f t="shared" si="182"/>
        <v>5893350.915</v>
      </c>
      <c r="E88" s="24">
        <f t="shared" si="183"/>
        <v>88.196</v>
      </c>
      <c r="F88" s="23">
        <f t="shared" si="184"/>
        <v>6986437.32</v>
      </c>
      <c r="G88" s="25">
        <f t="shared" ref="G88:J88" si="245">C88*0.8</f>
        <v>59.5176</v>
      </c>
      <c r="H88" s="23">
        <f t="shared" si="245"/>
        <v>4714680.732</v>
      </c>
      <c r="I88" s="25">
        <f t="shared" si="245"/>
        <v>70.5568</v>
      </c>
      <c r="J88" s="23">
        <f t="shared" si="245"/>
        <v>5589149.856</v>
      </c>
      <c r="K88" s="25">
        <f t="shared" ref="K88:N88" si="246">C88*0.7</f>
        <v>52.0779</v>
      </c>
      <c r="L88" s="23">
        <f t="shared" si="246"/>
        <v>4125345.641</v>
      </c>
      <c r="M88" s="25">
        <f t="shared" si="246"/>
        <v>61.7372</v>
      </c>
      <c r="N88" s="23">
        <f t="shared" si="246"/>
        <v>4890506.124</v>
      </c>
      <c r="O88" s="25">
        <f t="shared" ref="O88:R88" si="247">C88*0.3</f>
        <v>22.3191</v>
      </c>
      <c r="P88" s="23">
        <f t="shared" si="247"/>
        <v>1768005.275</v>
      </c>
      <c r="Q88" s="25">
        <f t="shared" si="247"/>
        <v>26.4588</v>
      </c>
      <c r="R88" s="23">
        <f t="shared" si="247"/>
        <v>2095931.196</v>
      </c>
      <c r="T88" s="35">
        <v>150.0</v>
      </c>
      <c r="U88" s="35">
        <v>0.15</v>
      </c>
      <c r="V88" s="35">
        <v>0.22</v>
      </c>
      <c r="W88" s="35">
        <v>0.2</v>
      </c>
    </row>
    <row r="89" ht="12.75" customHeight="1">
      <c r="A89" s="26">
        <f t="shared" si="180"/>
        <v>34823662.19</v>
      </c>
      <c r="B89" s="24">
        <v>439.61</v>
      </c>
      <c r="C89" s="27">
        <f t="shared" si="181"/>
        <v>76.4415</v>
      </c>
      <c r="D89" s="26">
        <f t="shared" si="182"/>
        <v>6055305.778</v>
      </c>
      <c r="E89" s="27">
        <f t="shared" si="183"/>
        <v>90.922</v>
      </c>
      <c r="F89" s="26">
        <f t="shared" si="184"/>
        <v>7202377.138</v>
      </c>
      <c r="G89" s="28">
        <f t="shared" ref="G89:J89" si="248">C89*0.8</f>
        <v>61.1532</v>
      </c>
      <c r="H89" s="26">
        <f t="shared" si="248"/>
        <v>4844244.623</v>
      </c>
      <c r="I89" s="28">
        <f t="shared" si="248"/>
        <v>72.7376</v>
      </c>
      <c r="J89" s="26">
        <f t="shared" si="248"/>
        <v>5761901.71</v>
      </c>
      <c r="K89" s="28">
        <f t="shared" ref="K89:N89" si="249">C89*0.7</f>
        <v>53.50905</v>
      </c>
      <c r="L89" s="26">
        <f t="shared" si="249"/>
        <v>4238714.045</v>
      </c>
      <c r="M89" s="28">
        <f t="shared" si="249"/>
        <v>63.6454</v>
      </c>
      <c r="N89" s="26">
        <f t="shared" si="249"/>
        <v>5041663.996</v>
      </c>
      <c r="O89" s="28">
        <f t="shared" ref="O89:R89" si="250">C89*0.3</f>
        <v>22.93245</v>
      </c>
      <c r="P89" s="26">
        <f t="shared" si="250"/>
        <v>1816591.734</v>
      </c>
      <c r="Q89" s="28">
        <f t="shared" si="250"/>
        <v>27.2766</v>
      </c>
      <c r="R89" s="26">
        <f t="shared" si="250"/>
        <v>2160713.141</v>
      </c>
      <c r="T89" s="35">
        <v>150.0</v>
      </c>
      <c r="U89" s="35">
        <v>0.15</v>
      </c>
      <c r="V89" s="35">
        <v>0.22</v>
      </c>
      <c r="W89" s="35">
        <v>0.2</v>
      </c>
    </row>
    <row r="90" ht="12.75" customHeight="1">
      <c r="A90" s="29">
        <f t="shared" si="180"/>
        <v>35646705</v>
      </c>
      <c r="B90" s="30">
        <v>450.0</v>
      </c>
      <c r="C90" s="31">
        <f t="shared" si="181"/>
        <v>78</v>
      </c>
      <c r="D90" s="29">
        <f t="shared" si="182"/>
        <v>6178762.2</v>
      </c>
      <c r="E90" s="31">
        <f t="shared" si="183"/>
        <v>93</v>
      </c>
      <c r="F90" s="29">
        <f t="shared" si="184"/>
        <v>7366985.7</v>
      </c>
      <c r="G90" s="32">
        <f t="shared" ref="G90:J90" si="251">C90*0.8</f>
        <v>62.4</v>
      </c>
      <c r="H90" s="29">
        <f t="shared" si="251"/>
        <v>4943009.76</v>
      </c>
      <c r="I90" s="32">
        <f t="shared" si="251"/>
        <v>74.4</v>
      </c>
      <c r="J90" s="29">
        <f t="shared" si="251"/>
        <v>5893588.56</v>
      </c>
      <c r="K90" s="32">
        <f t="shared" ref="K90:N90" si="252">C90*0.7</f>
        <v>54.6</v>
      </c>
      <c r="L90" s="29">
        <f t="shared" si="252"/>
        <v>4325133.54</v>
      </c>
      <c r="M90" s="32">
        <f t="shared" si="252"/>
        <v>65.1</v>
      </c>
      <c r="N90" s="29">
        <f t="shared" si="252"/>
        <v>5156889.99</v>
      </c>
      <c r="O90" s="32">
        <f t="shared" ref="O90:R90" si="253">C90*0.3</f>
        <v>23.4</v>
      </c>
      <c r="P90" s="29">
        <f t="shared" si="253"/>
        <v>1853628.66</v>
      </c>
      <c r="Q90" s="32">
        <f t="shared" si="253"/>
        <v>27.9</v>
      </c>
      <c r="R90" s="29">
        <f t="shared" si="253"/>
        <v>2210095.71</v>
      </c>
      <c r="T90" s="35">
        <v>150.0</v>
      </c>
      <c r="U90" s="35">
        <v>0.15</v>
      </c>
      <c r="V90" s="35">
        <v>0.22</v>
      </c>
      <c r="W90" s="35">
        <v>0.2</v>
      </c>
    </row>
    <row r="91" ht="12.75" customHeight="1">
      <c r="A91" s="34"/>
      <c r="B91" s="33"/>
      <c r="C91" s="33"/>
      <c r="D91" s="16"/>
      <c r="E91" s="33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ht="12.75" customHeight="1">
      <c r="A92" s="18" t="s">
        <v>14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9"/>
      <c r="T92" s="35" t="s">
        <v>10</v>
      </c>
      <c r="U92" s="35" t="s">
        <v>11</v>
      </c>
      <c r="V92" s="35" t="s">
        <v>12</v>
      </c>
      <c r="W92" s="35" t="s">
        <v>13</v>
      </c>
    </row>
    <row r="93" ht="12.75" customHeight="1">
      <c r="A93" s="19">
        <f t="shared" ref="A93:A108" si="257">B93*$B$1</f>
        <v>35725919.9</v>
      </c>
      <c r="B93" s="20">
        <v>451.0</v>
      </c>
      <c r="C93" s="21">
        <f t="shared" ref="C93:C108" si="258">((B93-T93)*U93)+(T93*V93)</f>
        <v>90.13</v>
      </c>
      <c r="D93" s="19">
        <f t="shared" ref="D93:D108" si="259">C93*$B$1</f>
        <v>7139638.937</v>
      </c>
      <c r="E93" s="21">
        <f t="shared" ref="E93:E108" si="260">((B93-T93)*W93)+(T93*V93)</f>
        <v>90.17</v>
      </c>
      <c r="F93" s="19">
        <f t="shared" ref="F93:F108" si="261">E93*$B$1</f>
        <v>7142807.533</v>
      </c>
      <c r="G93" s="22">
        <f t="shared" ref="G93:J93" si="254">C93*0.8</f>
        <v>72.104</v>
      </c>
      <c r="H93" s="19">
        <f t="shared" si="254"/>
        <v>5711711.15</v>
      </c>
      <c r="I93" s="22">
        <f t="shared" si="254"/>
        <v>72.136</v>
      </c>
      <c r="J93" s="19">
        <f t="shared" si="254"/>
        <v>5714246.026</v>
      </c>
      <c r="K93" s="22">
        <f t="shared" ref="K93:N93" si="255">C93*0.7</f>
        <v>63.091</v>
      </c>
      <c r="L93" s="19">
        <f t="shared" si="255"/>
        <v>4997747.256</v>
      </c>
      <c r="M93" s="22">
        <f t="shared" si="255"/>
        <v>63.119</v>
      </c>
      <c r="N93" s="19">
        <f t="shared" si="255"/>
        <v>4999965.273</v>
      </c>
      <c r="O93" s="22">
        <f t="shared" ref="O93:R93" si="256">C93*0.3</f>
        <v>27.039</v>
      </c>
      <c r="P93" s="19">
        <f t="shared" si="256"/>
        <v>2141891.681</v>
      </c>
      <c r="Q93" s="22">
        <f t="shared" si="256"/>
        <v>27.051</v>
      </c>
      <c r="R93" s="19">
        <f t="shared" si="256"/>
        <v>2142842.26</v>
      </c>
      <c r="T93" s="35">
        <v>450.0</v>
      </c>
      <c r="U93" s="35">
        <v>0.13</v>
      </c>
      <c r="V93" s="35">
        <v>0.2</v>
      </c>
      <c r="W93" s="35">
        <v>0.17</v>
      </c>
    </row>
    <row r="94" ht="12.75" customHeight="1">
      <c r="A94" s="23">
        <f t="shared" si="257"/>
        <v>37253183.17</v>
      </c>
      <c r="B94" s="24">
        <v>470.28</v>
      </c>
      <c r="C94" s="24">
        <f t="shared" si="258"/>
        <v>92.6364</v>
      </c>
      <c r="D94" s="23">
        <f t="shared" si="259"/>
        <v>7338183.162</v>
      </c>
      <c r="E94" s="24">
        <f t="shared" si="260"/>
        <v>93.4476</v>
      </c>
      <c r="F94" s="23">
        <f t="shared" si="261"/>
        <v>7402442.289</v>
      </c>
      <c r="G94" s="25">
        <f t="shared" ref="G94:J94" si="262">C94*0.8</f>
        <v>74.10912</v>
      </c>
      <c r="H94" s="23">
        <f t="shared" si="262"/>
        <v>5870546.53</v>
      </c>
      <c r="I94" s="25">
        <f t="shared" si="262"/>
        <v>74.75808</v>
      </c>
      <c r="J94" s="23">
        <f t="shared" si="262"/>
        <v>5921953.831</v>
      </c>
      <c r="K94" s="25">
        <f t="shared" ref="K94:N94" si="263">C94*0.7</f>
        <v>64.84548</v>
      </c>
      <c r="L94" s="23">
        <f t="shared" si="263"/>
        <v>5136728.214</v>
      </c>
      <c r="M94" s="25">
        <f t="shared" si="263"/>
        <v>65.41332</v>
      </c>
      <c r="N94" s="23">
        <f t="shared" si="263"/>
        <v>5181709.602</v>
      </c>
      <c r="O94" s="25">
        <f t="shared" ref="O94:R94" si="264">C94*0.3</f>
        <v>27.79092</v>
      </c>
      <c r="P94" s="23">
        <f t="shared" si="264"/>
        <v>2201454.949</v>
      </c>
      <c r="Q94" s="25">
        <f t="shared" si="264"/>
        <v>28.03428</v>
      </c>
      <c r="R94" s="23">
        <f t="shared" si="264"/>
        <v>2220732.687</v>
      </c>
      <c r="T94" s="35">
        <v>450.0</v>
      </c>
      <c r="U94" s="35">
        <v>0.13</v>
      </c>
      <c r="V94" s="35">
        <v>0.2</v>
      </c>
      <c r="W94" s="35">
        <v>0.17</v>
      </c>
    </row>
    <row r="95" ht="12.75" customHeight="1">
      <c r="A95" s="26">
        <f t="shared" si="257"/>
        <v>38873127.88</v>
      </c>
      <c r="B95" s="24">
        <v>490.73</v>
      </c>
      <c r="C95" s="27">
        <f t="shared" si="258"/>
        <v>95.2949</v>
      </c>
      <c r="D95" s="26">
        <f t="shared" si="259"/>
        <v>7548775.974</v>
      </c>
      <c r="E95" s="27">
        <f t="shared" si="260"/>
        <v>96.9241</v>
      </c>
      <c r="F95" s="26">
        <f t="shared" si="261"/>
        <v>7677832.889</v>
      </c>
      <c r="G95" s="28">
        <f t="shared" ref="G95:J95" si="265">C95*0.8</f>
        <v>76.23592</v>
      </c>
      <c r="H95" s="26">
        <f t="shared" si="265"/>
        <v>6039020.779</v>
      </c>
      <c r="I95" s="28">
        <f t="shared" si="265"/>
        <v>77.53928</v>
      </c>
      <c r="J95" s="26">
        <f t="shared" si="265"/>
        <v>6142266.311</v>
      </c>
      <c r="K95" s="28">
        <f t="shared" ref="K95:N95" si="266">C95*0.7</f>
        <v>66.70643</v>
      </c>
      <c r="L95" s="26">
        <f t="shared" si="266"/>
        <v>5284143.182</v>
      </c>
      <c r="M95" s="28">
        <f t="shared" si="266"/>
        <v>67.84687</v>
      </c>
      <c r="N95" s="26">
        <f t="shared" si="266"/>
        <v>5374483.022</v>
      </c>
      <c r="O95" s="28">
        <f t="shared" ref="O95:R95" si="267">C95*0.3</f>
        <v>28.58847</v>
      </c>
      <c r="P95" s="26">
        <f t="shared" si="267"/>
        <v>2264632.792</v>
      </c>
      <c r="Q95" s="28">
        <f t="shared" si="267"/>
        <v>29.07723</v>
      </c>
      <c r="R95" s="26">
        <f t="shared" si="267"/>
        <v>2303349.867</v>
      </c>
      <c r="T95" s="35">
        <v>450.0</v>
      </c>
      <c r="U95" s="35">
        <v>0.13</v>
      </c>
      <c r="V95" s="35">
        <v>0.2</v>
      </c>
      <c r="W95" s="35">
        <v>0.17</v>
      </c>
    </row>
    <row r="96" ht="12.75" customHeight="1">
      <c r="A96" s="23">
        <f t="shared" si="257"/>
        <v>40493072.58</v>
      </c>
      <c r="B96" s="24">
        <v>511.18</v>
      </c>
      <c r="C96" s="24">
        <f t="shared" si="258"/>
        <v>97.9534</v>
      </c>
      <c r="D96" s="23">
        <f t="shared" si="259"/>
        <v>7759368.786</v>
      </c>
      <c r="E96" s="24">
        <f t="shared" si="260"/>
        <v>100.4006</v>
      </c>
      <c r="F96" s="23">
        <f t="shared" si="261"/>
        <v>7953223.489</v>
      </c>
      <c r="G96" s="25">
        <f t="shared" ref="G96:J96" si="268">C96*0.8</f>
        <v>78.36272</v>
      </c>
      <c r="H96" s="23">
        <f t="shared" si="268"/>
        <v>6207495.029</v>
      </c>
      <c r="I96" s="25">
        <f t="shared" si="268"/>
        <v>80.32048</v>
      </c>
      <c r="J96" s="23">
        <f t="shared" si="268"/>
        <v>6362578.791</v>
      </c>
      <c r="K96" s="25">
        <f t="shared" ref="K96:N96" si="269">C96*0.7</f>
        <v>68.56738</v>
      </c>
      <c r="L96" s="23">
        <f t="shared" si="269"/>
        <v>5431558.15</v>
      </c>
      <c r="M96" s="25">
        <f t="shared" si="269"/>
        <v>70.28042</v>
      </c>
      <c r="N96" s="23">
        <f t="shared" si="269"/>
        <v>5567256.442</v>
      </c>
      <c r="O96" s="25">
        <f t="shared" ref="O96:R96" si="270">C96*0.3</f>
        <v>29.38602</v>
      </c>
      <c r="P96" s="23">
        <f t="shared" si="270"/>
        <v>2327810.636</v>
      </c>
      <c r="Q96" s="25">
        <f t="shared" si="270"/>
        <v>30.12018</v>
      </c>
      <c r="R96" s="23">
        <f t="shared" si="270"/>
        <v>2385967.047</v>
      </c>
      <c r="T96" s="35">
        <v>450.0</v>
      </c>
      <c r="U96" s="35">
        <v>0.13</v>
      </c>
      <c r="V96" s="35">
        <v>0.2</v>
      </c>
      <c r="W96" s="35">
        <v>0.17</v>
      </c>
    </row>
    <row r="97" ht="12.75" customHeight="1">
      <c r="A97" s="26">
        <f t="shared" si="257"/>
        <v>42112225.14</v>
      </c>
      <c r="B97" s="24">
        <v>531.62</v>
      </c>
      <c r="C97" s="27">
        <f t="shared" si="258"/>
        <v>100.6106</v>
      </c>
      <c r="D97" s="26">
        <f t="shared" si="259"/>
        <v>7969858.618</v>
      </c>
      <c r="E97" s="27">
        <f t="shared" si="260"/>
        <v>103.8754</v>
      </c>
      <c r="F97" s="26">
        <f t="shared" si="261"/>
        <v>8228479.423</v>
      </c>
      <c r="G97" s="28">
        <f t="shared" ref="G97:J97" si="271">C97*0.8</f>
        <v>80.48848</v>
      </c>
      <c r="H97" s="26">
        <f t="shared" si="271"/>
        <v>6375886.894</v>
      </c>
      <c r="I97" s="28">
        <f t="shared" si="271"/>
        <v>83.10032</v>
      </c>
      <c r="J97" s="26">
        <f t="shared" si="271"/>
        <v>6582783.539</v>
      </c>
      <c r="K97" s="28">
        <f t="shared" ref="K97:N97" si="272">C97*0.7</f>
        <v>70.42742</v>
      </c>
      <c r="L97" s="26">
        <f t="shared" si="272"/>
        <v>5578901.033</v>
      </c>
      <c r="M97" s="28">
        <f t="shared" si="272"/>
        <v>72.71278</v>
      </c>
      <c r="N97" s="26">
        <f t="shared" si="272"/>
        <v>5759935.596</v>
      </c>
      <c r="O97" s="28">
        <f t="shared" ref="O97:R97" si="273">C97*0.3</f>
        <v>30.18318</v>
      </c>
      <c r="P97" s="26">
        <f t="shared" si="273"/>
        <v>2390957.585</v>
      </c>
      <c r="Q97" s="28">
        <f t="shared" si="273"/>
        <v>31.16262</v>
      </c>
      <c r="R97" s="26">
        <f t="shared" si="273"/>
        <v>2468543.827</v>
      </c>
      <c r="T97" s="35">
        <v>450.0</v>
      </c>
      <c r="U97" s="35">
        <v>0.13</v>
      </c>
      <c r="V97" s="35">
        <v>0.2</v>
      </c>
      <c r="W97" s="35">
        <v>0.17</v>
      </c>
    </row>
    <row r="98" ht="12.75" customHeight="1">
      <c r="A98" s="23">
        <f t="shared" si="257"/>
        <v>43732169.84</v>
      </c>
      <c r="B98" s="24">
        <v>552.07</v>
      </c>
      <c r="C98" s="24">
        <f t="shared" si="258"/>
        <v>103.2691</v>
      </c>
      <c r="D98" s="23">
        <f t="shared" si="259"/>
        <v>8180451.43</v>
      </c>
      <c r="E98" s="24">
        <f t="shared" si="260"/>
        <v>107.3519</v>
      </c>
      <c r="F98" s="23">
        <f t="shared" si="261"/>
        <v>8503870.023</v>
      </c>
      <c r="G98" s="25">
        <f t="shared" ref="G98:J98" si="274">C98*0.8</f>
        <v>82.61528</v>
      </c>
      <c r="H98" s="23">
        <f t="shared" si="274"/>
        <v>6544361.144</v>
      </c>
      <c r="I98" s="25">
        <f t="shared" si="274"/>
        <v>85.88152</v>
      </c>
      <c r="J98" s="23">
        <f t="shared" si="274"/>
        <v>6803096.019</v>
      </c>
      <c r="K98" s="25">
        <f t="shared" ref="K98:N98" si="275">C98*0.7</f>
        <v>72.28837</v>
      </c>
      <c r="L98" s="23">
        <f t="shared" si="275"/>
        <v>5726316.001</v>
      </c>
      <c r="M98" s="25">
        <f t="shared" si="275"/>
        <v>75.14633</v>
      </c>
      <c r="N98" s="23">
        <f t="shared" si="275"/>
        <v>5952709.016</v>
      </c>
      <c r="O98" s="25">
        <f t="shared" ref="O98:R98" si="276">C98*0.3</f>
        <v>30.98073</v>
      </c>
      <c r="P98" s="23">
        <f t="shared" si="276"/>
        <v>2454135.429</v>
      </c>
      <c r="Q98" s="25">
        <f t="shared" si="276"/>
        <v>32.20557</v>
      </c>
      <c r="R98" s="23">
        <f t="shared" si="276"/>
        <v>2551161.007</v>
      </c>
      <c r="T98" s="35">
        <v>450.0</v>
      </c>
      <c r="U98" s="35">
        <v>0.13</v>
      </c>
      <c r="V98" s="35">
        <v>0.2</v>
      </c>
      <c r="W98" s="35">
        <v>0.17</v>
      </c>
    </row>
    <row r="99" ht="12.75" customHeight="1">
      <c r="A99" s="26">
        <f t="shared" si="257"/>
        <v>45352114.55</v>
      </c>
      <c r="B99" s="24">
        <v>572.52</v>
      </c>
      <c r="C99" s="27">
        <f t="shared" si="258"/>
        <v>105.9276</v>
      </c>
      <c r="D99" s="26">
        <f t="shared" si="259"/>
        <v>8391044.241</v>
      </c>
      <c r="E99" s="27">
        <f t="shared" si="260"/>
        <v>110.8284</v>
      </c>
      <c r="F99" s="26">
        <f t="shared" si="261"/>
        <v>8779260.623</v>
      </c>
      <c r="G99" s="28">
        <f t="shared" ref="G99:J99" si="277">C99*0.8</f>
        <v>84.74208</v>
      </c>
      <c r="H99" s="26">
        <f t="shared" si="277"/>
        <v>6712835.393</v>
      </c>
      <c r="I99" s="28">
        <f t="shared" si="277"/>
        <v>88.66272</v>
      </c>
      <c r="J99" s="26">
        <f t="shared" si="277"/>
        <v>7023408.499</v>
      </c>
      <c r="K99" s="28">
        <f t="shared" ref="K99:N99" si="278">C99*0.7</f>
        <v>74.14932</v>
      </c>
      <c r="L99" s="26">
        <f t="shared" si="278"/>
        <v>5873730.969</v>
      </c>
      <c r="M99" s="28">
        <f t="shared" si="278"/>
        <v>77.57988</v>
      </c>
      <c r="N99" s="26">
        <f t="shared" si="278"/>
        <v>6145482.436</v>
      </c>
      <c r="O99" s="28">
        <f t="shared" ref="O99:R99" si="279">C99*0.3</f>
        <v>31.77828</v>
      </c>
      <c r="P99" s="26">
        <f t="shared" si="279"/>
        <v>2517313.272</v>
      </c>
      <c r="Q99" s="28">
        <f t="shared" si="279"/>
        <v>33.24852</v>
      </c>
      <c r="R99" s="26">
        <f t="shared" si="279"/>
        <v>2633778.187</v>
      </c>
      <c r="T99" s="35">
        <v>450.0</v>
      </c>
      <c r="U99" s="35">
        <v>0.13</v>
      </c>
      <c r="V99" s="35">
        <v>0.2</v>
      </c>
      <c r="W99" s="35">
        <v>0.17</v>
      </c>
    </row>
    <row r="100" ht="12.75" customHeight="1">
      <c r="A100" s="23">
        <f t="shared" si="257"/>
        <v>46972059.25</v>
      </c>
      <c r="B100" s="24">
        <v>592.97</v>
      </c>
      <c r="C100" s="24">
        <f t="shared" si="258"/>
        <v>108.5861</v>
      </c>
      <c r="D100" s="23">
        <f t="shared" si="259"/>
        <v>8601637.053</v>
      </c>
      <c r="E100" s="24">
        <f t="shared" si="260"/>
        <v>114.3049</v>
      </c>
      <c r="F100" s="23">
        <f t="shared" si="261"/>
        <v>9054651.223</v>
      </c>
      <c r="G100" s="25">
        <f t="shared" ref="G100:J100" si="280">C100*0.8</f>
        <v>86.86888</v>
      </c>
      <c r="H100" s="23">
        <f t="shared" si="280"/>
        <v>6881309.642</v>
      </c>
      <c r="I100" s="25">
        <f t="shared" si="280"/>
        <v>91.44392</v>
      </c>
      <c r="J100" s="23">
        <f t="shared" si="280"/>
        <v>7243720.978</v>
      </c>
      <c r="K100" s="25">
        <f t="shared" ref="K100:N100" si="281">C100*0.7</f>
        <v>76.01027</v>
      </c>
      <c r="L100" s="23">
        <f t="shared" si="281"/>
        <v>6021145.937</v>
      </c>
      <c r="M100" s="25">
        <f t="shared" si="281"/>
        <v>80.01343</v>
      </c>
      <c r="N100" s="23">
        <f t="shared" si="281"/>
        <v>6338255.856</v>
      </c>
      <c r="O100" s="25">
        <f t="shared" ref="O100:R100" si="282">C100*0.3</f>
        <v>32.57583</v>
      </c>
      <c r="P100" s="23">
        <f t="shared" si="282"/>
        <v>2580491.116</v>
      </c>
      <c r="Q100" s="25">
        <f t="shared" si="282"/>
        <v>34.29147</v>
      </c>
      <c r="R100" s="23">
        <f t="shared" si="282"/>
        <v>2716395.367</v>
      </c>
      <c r="T100" s="35">
        <v>450.0</v>
      </c>
      <c r="U100" s="35">
        <v>0.13</v>
      </c>
      <c r="V100" s="35">
        <v>0.2</v>
      </c>
      <c r="W100" s="35">
        <v>0.17</v>
      </c>
    </row>
    <row r="101" ht="12.75" customHeight="1">
      <c r="A101" s="26">
        <f t="shared" si="257"/>
        <v>48591211.81</v>
      </c>
      <c r="B101" s="24">
        <v>613.41</v>
      </c>
      <c r="C101" s="27">
        <f t="shared" si="258"/>
        <v>111.2433</v>
      </c>
      <c r="D101" s="26">
        <f t="shared" si="259"/>
        <v>8812126.885</v>
      </c>
      <c r="E101" s="27">
        <f t="shared" si="260"/>
        <v>117.7797</v>
      </c>
      <c r="F101" s="26">
        <f t="shared" si="261"/>
        <v>9329907.158</v>
      </c>
      <c r="G101" s="28">
        <f t="shared" ref="G101:J101" si="283">C101*0.8</f>
        <v>88.99464</v>
      </c>
      <c r="H101" s="26">
        <f t="shared" si="283"/>
        <v>7049701.508</v>
      </c>
      <c r="I101" s="28">
        <f t="shared" si="283"/>
        <v>94.22376</v>
      </c>
      <c r="J101" s="26">
        <f t="shared" si="283"/>
        <v>7463925.726</v>
      </c>
      <c r="K101" s="28">
        <f t="shared" ref="K101:N101" si="284">C101*0.7</f>
        <v>77.87031</v>
      </c>
      <c r="L101" s="26">
        <f t="shared" si="284"/>
        <v>6168488.82</v>
      </c>
      <c r="M101" s="28">
        <f t="shared" si="284"/>
        <v>82.44579</v>
      </c>
      <c r="N101" s="26">
        <f t="shared" si="284"/>
        <v>6530935.01</v>
      </c>
      <c r="O101" s="28">
        <f t="shared" ref="O101:R101" si="285">C101*0.3</f>
        <v>33.37299</v>
      </c>
      <c r="P101" s="26">
        <f t="shared" si="285"/>
        <v>2643638.066</v>
      </c>
      <c r="Q101" s="28">
        <f t="shared" si="285"/>
        <v>35.33391</v>
      </c>
      <c r="R101" s="26">
        <f t="shared" si="285"/>
        <v>2798972.147</v>
      </c>
      <c r="T101" s="35">
        <v>450.0</v>
      </c>
      <c r="U101" s="35">
        <v>0.13</v>
      </c>
      <c r="V101" s="35">
        <v>0.2</v>
      </c>
      <c r="W101" s="35">
        <v>0.17</v>
      </c>
    </row>
    <row r="102" ht="12.75" customHeight="1">
      <c r="A102" s="23">
        <f t="shared" si="257"/>
        <v>50211156.51</v>
      </c>
      <c r="B102" s="24">
        <v>633.86</v>
      </c>
      <c r="C102" s="24">
        <f t="shared" si="258"/>
        <v>113.9018</v>
      </c>
      <c r="D102" s="23">
        <f t="shared" si="259"/>
        <v>9022719.697</v>
      </c>
      <c r="E102" s="24">
        <f t="shared" si="260"/>
        <v>121.2562</v>
      </c>
      <c r="F102" s="23">
        <f t="shared" si="261"/>
        <v>9605297.757</v>
      </c>
      <c r="G102" s="25">
        <f t="shared" ref="G102:J102" si="286">C102*0.8</f>
        <v>91.12144</v>
      </c>
      <c r="H102" s="23">
        <f t="shared" si="286"/>
        <v>7218175.757</v>
      </c>
      <c r="I102" s="25">
        <f t="shared" si="286"/>
        <v>97.00496</v>
      </c>
      <c r="J102" s="23">
        <f t="shared" si="286"/>
        <v>7684238.206</v>
      </c>
      <c r="K102" s="25">
        <f t="shared" ref="K102:N102" si="287">C102*0.7</f>
        <v>79.73126</v>
      </c>
      <c r="L102" s="23">
        <f t="shared" si="287"/>
        <v>6315903.788</v>
      </c>
      <c r="M102" s="25">
        <f t="shared" si="287"/>
        <v>84.87934</v>
      </c>
      <c r="N102" s="23">
        <f t="shared" si="287"/>
        <v>6723708.43</v>
      </c>
      <c r="O102" s="25">
        <f t="shared" ref="O102:R102" si="288">C102*0.3</f>
        <v>34.17054</v>
      </c>
      <c r="P102" s="23">
        <f t="shared" si="288"/>
        <v>2706815.909</v>
      </c>
      <c r="Q102" s="25">
        <f t="shared" si="288"/>
        <v>36.37686</v>
      </c>
      <c r="R102" s="23">
        <f t="shared" si="288"/>
        <v>2881589.327</v>
      </c>
      <c r="T102" s="35">
        <v>450.0</v>
      </c>
      <c r="U102" s="35">
        <v>0.13</v>
      </c>
      <c r="V102" s="35">
        <v>0.2</v>
      </c>
      <c r="W102" s="35">
        <v>0.17</v>
      </c>
    </row>
    <row r="103" ht="12.75" customHeight="1">
      <c r="A103" s="26">
        <f t="shared" si="257"/>
        <v>51831101.22</v>
      </c>
      <c r="B103" s="24">
        <v>654.31</v>
      </c>
      <c r="C103" s="27">
        <f t="shared" si="258"/>
        <v>116.5603</v>
      </c>
      <c r="D103" s="26">
        <f t="shared" si="259"/>
        <v>9233312.508</v>
      </c>
      <c r="E103" s="27">
        <f t="shared" si="260"/>
        <v>124.7327</v>
      </c>
      <c r="F103" s="26">
        <f t="shared" si="261"/>
        <v>9880688.357</v>
      </c>
      <c r="G103" s="28">
        <f t="shared" ref="G103:J103" si="289">C103*0.8</f>
        <v>93.24824</v>
      </c>
      <c r="H103" s="26">
        <f t="shared" si="289"/>
        <v>7386650.007</v>
      </c>
      <c r="I103" s="28">
        <f t="shared" si="289"/>
        <v>99.78616</v>
      </c>
      <c r="J103" s="26">
        <f t="shared" si="289"/>
        <v>7904550.686</v>
      </c>
      <c r="K103" s="28">
        <f t="shared" ref="K103:N103" si="290">C103*0.7</f>
        <v>81.59221</v>
      </c>
      <c r="L103" s="26">
        <f t="shared" si="290"/>
        <v>6463318.756</v>
      </c>
      <c r="M103" s="28">
        <f t="shared" si="290"/>
        <v>87.31289</v>
      </c>
      <c r="N103" s="26">
        <f t="shared" si="290"/>
        <v>6916481.85</v>
      </c>
      <c r="O103" s="28">
        <f t="shared" ref="O103:R103" si="291">C103*0.3</f>
        <v>34.96809</v>
      </c>
      <c r="P103" s="26">
        <f t="shared" si="291"/>
        <v>2769993.753</v>
      </c>
      <c r="Q103" s="28">
        <f t="shared" si="291"/>
        <v>37.41981</v>
      </c>
      <c r="R103" s="26">
        <f t="shared" si="291"/>
        <v>2964206.507</v>
      </c>
      <c r="T103" s="35">
        <v>450.0</v>
      </c>
      <c r="U103" s="35">
        <v>0.13</v>
      </c>
      <c r="V103" s="35">
        <v>0.2</v>
      </c>
      <c r="W103" s="35">
        <v>0.17</v>
      </c>
    </row>
    <row r="104" ht="12.75" customHeight="1">
      <c r="A104" s="23">
        <f t="shared" si="257"/>
        <v>53450253.78</v>
      </c>
      <c r="B104" s="24">
        <v>674.75</v>
      </c>
      <c r="C104" s="24">
        <f t="shared" si="258"/>
        <v>119.2175</v>
      </c>
      <c r="D104" s="23">
        <f t="shared" si="259"/>
        <v>9443802.341</v>
      </c>
      <c r="E104" s="24">
        <f t="shared" si="260"/>
        <v>128.2075</v>
      </c>
      <c r="F104" s="23">
        <f t="shared" si="261"/>
        <v>10155944.29</v>
      </c>
      <c r="G104" s="25">
        <f t="shared" ref="G104:J104" si="292">C104*0.8</f>
        <v>95.374</v>
      </c>
      <c r="H104" s="23">
        <f t="shared" si="292"/>
        <v>7555041.873</v>
      </c>
      <c r="I104" s="25">
        <f t="shared" si="292"/>
        <v>102.566</v>
      </c>
      <c r="J104" s="23">
        <f t="shared" si="292"/>
        <v>8124755.433</v>
      </c>
      <c r="K104" s="25">
        <f t="shared" ref="K104:N104" si="293">C104*0.7</f>
        <v>83.45225</v>
      </c>
      <c r="L104" s="23">
        <f t="shared" si="293"/>
        <v>6610661.639</v>
      </c>
      <c r="M104" s="25">
        <f t="shared" si="293"/>
        <v>89.74525</v>
      </c>
      <c r="N104" s="23">
        <f t="shared" si="293"/>
        <v>7109161.004</v>
      </c>
      <c r="O104" s="25">
        <f t="shared" ref="O104:R104" si="294">C104*0.3</f>
        <v>35.76525</v>
      </c>
      <c r="P104" s="23">
        <f t="shared" si="294"/>
        <v>2833140.702</v>
      </c>
      <c r="Q104" s="25">
        <f t="shared" si="294"/>
        <v>38.46225</v>
      </c>
      <c r="R104" s="23">
        <f t="shared" si="294"/>
        <v>3046783.288</v>
      </c>
      <c r="T104" s="35">
        <v>450.0</v>
      </c>
      <c r="U104" s="35">
        <v>0.13</v>
      </c>
      <c r="V104" s="35">
        <v>0.2</v>
      </c>
      <c r="W104" s="35">
        <v>0.17</v>
      </c>
    </row>
    <row r="105" ht="12.75" customHeight="1">
      <c r="A105" s="26">
        <f t="shared" si="257"/>
        <v>55070198.48</v>
      </c>
      <c r="B105" s="24">
        <v>695.2</v>
      </c>
      <c r="C105" s="27">
        <f t="shared" si="258"/>
        <v>121.876</v>
      </c>
      <c r="D105" s="26">
        <f t="shared" si="259"/>
        <v>9654395.152</v>
      </c>
      <c r="E105" s="27">
        <f t="shared" si="260"/>
        <v>131.684</v>
      </c>
      <c r="F105" s="26">
        <f t="shared" si="261"/>
        <v>10431334.89</v>
      </c>
      <c r="G105" s="28">
        <f t="shared" ref="G105:J105" si="295">C105*0.8</f>
        <v>97.5008</v>
      </c>
      <c r="H105" s="26">
        <f t="shared" si="295"/>
        <v>7723516.122</v>
      </c>
      <c r="I105" s="28">
        <f t="shared" si="295"/>
        <v>105.3472</v>
      </c>
      <c r="J105" s="26">
        <f t="shared" si="295"/>
        <v>8345067.913</v>
      </c>
      <c r="K105" s="28">
        <f t="shared" ref="K105:N105" si="296">C105*0.7</f>
        <v>85.3132</v>
      </c>
      <c r="L105" s="26">
        <f t="shared" si="296"/>
        <v>6758076.607</v>
      </c>
      <c r="M105" s="28">
        <f t="shared" si="296"/>
        <v>92.1788</v>
      </c>
      <c r="N105" s="26">
        <f t="shared" si="296"/>
        <v>7301934.424</v>
      </c>
      <c r="O105" s="28">
        <f t="shared" ref="O105:R105" si="297">C105*0.3</f>
        <v>36.5628</v>
      </c>
      <c r="P105" s="26">
        <f t="shared" si="297"/>
        <v>2896318.546</v>
      </c>
      <c r="Q105" s="28">
        <f t="shared" si="297"/>
        <v>39.5052</v>
      </c>
      <c r="R105" s="26">
        <f t="shared" si="297"/>
        <v>3129400.467</v>
      </c>
      <c r="T105" s="35">
        <v>450.0</v>
      </c>
      <c r="U105" s="35">
        <v>0.13</v>
      </c>
      <c r="V105" s="35">
        <v>0.2</v>
      </c>
      <c r="W105" s="35">
        <v>0.17</v>
      </c>
    </row>
    <row r="106" ht="12.75" customHeight="1">
      <c r="A106" s="23">
        <f t="shared" si="257"/>
        <v>56690143.19</v>
      </c>
      <c r="B106" s="24">
        <v>715.65</v>
      </c>
      <c r="C106" s="24">
        <f t="shared" si="258"/>
        <v>124.5345</v>
      </c>
      <c r="D106" s="23">
        <f t="shared" si="259"/>
        <v>9864987.964</v>
      </c>
      <c r="E106" s="24">
        <f t="shared" si="260"/>
        <v>135.1605</v>
      </c>
      <c r="F106" s="23">
        <f t="shared" si="261"/>
        <v>10706725.49</v>
      </c>
      <c r="G106" s="25">
        <f t="shared" ref="G106:J106" si="298">C106*0.8</f>
        <v>99.6276</v>
      </c>
      <c r="H106" s="23">
        <f t="shared" si="298"/>
        <v>7891990.371</v>
      </c>
      <c r="I106" s="25">
        <f t="shared" si="298"/>
        <v>108.1284</v>
      </c>
      <c r="J106" s="23">
        <f t="shared" si="298"/>
        <v>8565380.393</v>
      </c>
      <c r="K106" s="25">
        <f t="shared" ref="K106:N106" si="299">C106*0.7</f>
        <v>87.17415</v>
      </c>
      <c r="L106" s="23">
        <f t="shared" si="299"/>
        <v>6905491.575</v>
      </c>
      <c r="M106" s="25">
        <f t="shared" si="299"/>
        <v>94.61235</v>
      </c>
      <c r="N106" s="23">
        <f t="shared" si="299"/>
        <v>7494707.844</v>
      </c>
      <c r="O106" s="25">
        <f t="shared" ref="O106:R106" si="300">C106*0.3</f>
        <v>37.36035</v>
      </c>
      <c r="P106" s="23">
        <f t="shared" si="300"/>
        <v>2959496.389</v>
      </c>
      <c r="Q106" s="25">
        <f t="shared" si="300"/>
        <v>40.54815</v>
      </c>
      <c r="R106" s="23">
        <f t="shared" si="300"/>
        <v>3212017.647</v>
      </c>
      <c r="T106" s="35">
        <v>450.0</v>
      </c>
      <c r="U106" s="35">
        <v>0.13</v>
      </c>
      <c r="V106" s="35">
        <v>0.2</v>
      </c>
      <c r="W106" s="35">
        <v>0.17</v>
      </c>
    </row>
    <row r="107" ht="12.75" customHeight="1">
      <c r="A107" s="26">
        <f t="shared" si="257"/>
        <v>58310087.89</v>
      </c>
      <c r="B107" s="24">
        <v>736.1</v>
      </c>
      <c r="C107" s="27">
        <f t="shared" si="258"/>
        <v>127.193</v>
      </c>
      <c r="D107" s="26">
        <f t="shared" si="259"/>
        <v>10075580.78</v>
      </c>
      <c r="E107" s="27">
        <f t="shared" si="260"/>
        <v>138.637</v>
      </c>
      <c r="F107" s="26">
        <f t="shared" si="261"/>
        <v>10982116.09</v>
      </c>
      <c r="G107" s="28">
        <f t="shared" ref="G107:J107" si="301">C107*0.8</f>
        <v>101.7544</v>
      </c>
      <c r="H107" s="26">
        <f t="shared" si="301"/>
        <v>8060464.621</v>
      </c>
      <c r="I107" s="28">
        <f t="shared" si="301"/>
        <v>110.9096</v>
      </c>
      <c r="J107" s="26">
        <f t="shared" si="301"/>
        <v>8785692.873</v>
      </c>
      <c r="K107" s="28">
        <f t="shared" ref="K107:N107" si="302">C107*0.7</f>
        <v>89.0351</v>
      </c>
      <c r="L107" s="26">
        <f t="shared" si="302"/>
        <v>7052906.543</v>
      </c>
      <c r="M107" s="28">
        <f t="shared" si="302"/>
        <v>97.0459</v>
      </c>
      <c r="N107" s="26">
        <f t="shared" si="302"/>
        <v>7687481.264</v>
      </c>
      <c r="O107" s="28">
        <f t="shared" ref="O107:R107" si="303">C107*0.3</f>
        <v>38.1579</v>
      </c>
      <c r="P107" s="26">
        <f t="shared" si="303"/>
        <v>3022674.233</v>
      </c>
      <c r="Q107" s="28">
        <f t="shared" si="303"/>
        <v>41.5911</v>
      </c>
      <c r="R107" s="26">
        <f t="shared" si="303"/>
        <v>3294634.827</v>
      </c>
      <c r="T107" s="35">
        <v>450.0</v>
      </c>
      <c r="U107" s="35">
        <v>0.13</v>
      </c>
      <c r="V107" s="35">
        <v>0.2</v>
      </c>
      <c r="W107" s="35">
        <v>0.17</v>
      </c>
    </row>
    <row r="108" ht="12.75" customHeight="1">
      <c r="A108" s="29">
        <f t="shared" si="257"/>
        <v>59411175</v>
      </c>
      <c r="B108" s="30">
        <v>750.0</v>
      </c>
      <c r="C108" s="31">
        <f t="shared" si="258"/>
        <v>129</v>
      </c>
      <c r="D108" s="29">
        <f t="shared" si="259"/>
        <v>10218722.1</v>
      </c>
      <c r="E108" s="31">
        <f t="shared" si="260"/>
        <v>141</v>
      </c>
      <c r="F108" s="29">
        <f t="shared" si="261"/>
        <v>11169300.9</v>
      </c>
      <c r="G108" s="32">
        <f t="shared" ref="G108:J108" si="304">C108*0.8</f>
        <v>103.2</v>
      </c>
      <c r="H108" s="29">
        <f t="shared" si="304"/>
        <v>8174977.68</v>
      </c>
      <c r="I108" s="32">
        <f t="shared" si="304"/>
        <v>112.8</v>
      </c>
      <c r="J108" s="29">
        <f t="shared" si="304"/>
        <v>8935440.72</v>
      </c>
      <c r="K108" s="32">
        <f t="shared" ref="K108:N108" si="305">C108*0.7</f>
        <v>90.3</v>
      </c>
      <c r="L108" s="29">
        <f t="shared" si="305"/>
        <v>7153105.47</v>
      </c>
      <c r="M108" s="32">
        <f t="shared" si="305"/>
        <v>98.7</v>
      </c>
      <c r="N108" s="29">
        <f t="shared" si="305"/>
        <v>7818510.63</v>
      </c>
      <c r="O108" s="32">
        <f t="shared" ref="O108:R108" si="306">C108*0.3</f>
        <v>38.7</v>
      </c>
      <c r="P108" s="29">
        <f t="shared" si="306"/>
        <v>3065616.63</v>
      </c>
      <c r="Q108" s="32">
        <f t="shared" si="306"/>
        <v>42.3</v>
      </c>
      <c r="R108" s="29">
        <f t="shared" si="306"/>
        <v>3350790.27</v>
      </c>
      <c r="T108" s="35">
        <v>450.0</v>
      </c>
      <c r="U108" s="35">
        <v>0.13</v>
      </c>
      <c r="V108" s="35">
        <v>0.2</v>
      </c>
      <c r="W108" s="35">
        <v>0.17</v>
      </c>
    </row>
    <row r="109" ht="12.75" customHeight="1">
      <c r="A109" s="34"/>
      <c r="B109" s="33"/>
      <c r="C109" s="33"/>
      <c r="D109" s="16"/>
      <c r="E109" s="33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ht="12.75" customHeight="1">
      <c r="A110" s="18" t="s">
        <v>15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9"/>
      <c r="T110" s="35" t="s">
        <v>10</v>
      </c>
      <c r="U110" s="35" t="s">
        <v>11</v>
      </c>
      <c r="V110" s="35" t="s">
        <v>12</v>
      </c>
      <c r="W110" s="35" t="s">
        <v>13</v>
      </c>
    </row>
    <row r="111" ht="12.75" customHeight="1">
      <c r="A111" s="19">
        <f t="shared" ref="A111:A176" si="310">B111*$B$1</f>
        <v>59490389.9</v>
      </c>
      <c r="B111" s="36">
        <v>751.0</v>
      </c>
      <c r="C111" s="21">
        <f t="shared" ref="C111:C176" si="311">((B111-T111)*U111)+(T111*V111)</f>
        <v>127.6</v>
      </c>
      <c r="D111" s="19">
        <f t="shared" ref="D111:D176" si="312">C111*$B$1</f>
        <v>10107821.24</v>
      </c>
      <c r="E111" s="21">
        <f t="shared" ref="E111:E176" si="313">((B111-T111)*W111)+(T111*V111)</f>
        <v>127.63</v>
      </c>
      <c r="F111" s="19">
        <f t="shared" ref="F111:F176" si="314">E111*$B$1</f>
        <v>10110197.69</v>
      </c>
      <c r="G111" s="22">
        <f t="shared" ref="G111:J111" si="307">C111*0.8</f>
        <v>102.08</v>
      </c>
      <c r="H111" s="19">
        <f t="shared" si="307"/>
        <v>8086256.992</v>
      </c>
      <c r="I111" s="22">
        <f t="shared" si="307"/>
        <v>102.104</v>
      </c>
      <c r="J111" s="19">
        <f t="shared" si="307"/>
        <v>8088158.15</v>
      </c>
      <c r="K111" s="22">
        <f t="shared" ref="K111:N111" si="308">C111*0.7</f>
        <v>89.32</v>
      </c>
      <c r="L111" s="19">
        <f t="shared" si="308"/>
        <v>7075474.868</v>
      </c>
      <c r="M111" s="22">
        <f t="shared" si="308"/>
        <v>89.341</v>
      </c>
      <c r="N111" s="19">
        <f t="shared" si="308"/>
        <v>7077138.381</v>
      </c>
      <c r="O111" s="22">
        <f t="shared" ref="O111:R111" si="309">C111*0.3</f>
        <v>38.28</v>
      </c>
      <c r="P111" s="19">
        <f t="shared" si="309"/>
        <v>3032346.372</v>
      </c>
      <c r="Q111" s="22">
        <f t="shared" si="309"/>
        <v>38.289</v>
      </c>
      <c r="R111" s="19">
        <f t="shared" si="309"/>
        <v>3033059.306</v>
      </c>
      <c r="T111" s="35">
        <v>750.0</v>
      </c>
      <c r="U111" s="35">
        <v>0.1</v>
      </c>
      <c r="V111" s="35">
        <v>0.17</v>
      </c>
      <c r="W111" s="35">
        <v>0.13</v>
      </c>
    </row>
    <row r="112" ht="12.75" customHeight="1">
      <c r="A112" s="23">
        <f t="shared" si="310"/>
        <v>79294114.9</v>
      </c>
      <c r="B112" s="37">
        <f t="shared" ref="B112:B128" si="318">B111+250</f>
        <v>1001</v>
      </c>
      <c r="C112" s="24">
        <f t="shared" si="311"/>
        <v>152.6</v>
      </c>
      <c r="D112" s="23">
        <f t="shared" si="312"/>
        <v>12088193.74</v>
      </c>
      <c r="E112" s="24">
        <f t="shared" si="313"/>
        <v>160.13</v>
      </c>
      <c r="F112" s="23">
        <f t="shared" si="314"/>
        <v>12684681.94</v>
      </c>
      <c r="G112" s="25">
        <f t="shared" ref="G112:J112" si="315">C112*0.8</f>
        <v>122.08</v>
      </c>
      <c r="H112" s="23">
        <f t="shared" si="315"/>
        <v>9670554.992</v>
      </c>
      <c r="I112" s="25">
        <f t="shared" si="315"/>
        <v>128.104</v>
      </c>
      <c r="J112" s="23">
        <f t="shared" si="315"/>
        <v>10147745.55</v>
      </c>
      <c r="K112" s="25">
        <f t="shared" ref="K112:N112" si="316">C112*0.7</f>
        <v>106.82</v>
      </c>
      <c r="L112" s="23">
        <f t="shared" si="316"/>
        <v>8461735.618</v>
      </c>
      <c r="M112" s="25">
        <f t="shared" si="316"/>
        <v>112.091</v>
      </c>
      <c r="N112" s="23">
        <f t="shared" si="316"/>
        <v>8879277.356</v>
      </c>
      <c r="O112" s="25">
        <f t="shared" ref="O112:R112" si="317">C112*0.3</f>
        <v>45.78</v>
      </c>
      <c r="P112" s="23">
        <f t="shared" si="317"/>
        <v>3626458.122</v>
      </c>
      <c r="Q112" s="25">
        <f t="shared" si="317"/>
        <v>48.039</v>
      </c>
      <c r="R112" s="23">
        <f t="shared" si="317"/>
        <v>3805404.581</v>
      </c>
      <c r="T112" s="35">
        <v>750.0</v>
      </c>
      <c r="U112" s="35">
        <v>0.1</v>
      </c>
      <c r="V112" s="35">
        <v>0.17</v>
      </c>
      <c r="W112" s="35">
        <v>0.13</v>
      </c>
    </row>
    <row r="113" ht="12.75" customHeight="1">
      <c r="A113" s="26">
        <f t="shared" si="310"/>
        <v>99097839.9</v>
      </c>
      <c r="B113" s="37">
        <f t="shared" si="318"/>
        <v>1251</v>
      </c>
      <c r="C113" s="27">
        <f t="shared" si="311"/>
        <v>177.6</v>
      </c>
      <c r="D113" s="26">
        <f t="shared" si="312"/>
        <v>14068566.24</v>
      </c>
      <c r="E113" s="27">
        <f t="shared" si="313"/>
        <v>192.63</v>
      </c>
      <c r="F113" s="26">
        <f t="shared" si="314"/>
        <v>15259166.19</v>
      </c>
      <c r="G113" s="28">
        <f t="shared" ref="G113:J113" si="319">C113*0.8</f>
        <v>142.08</v>
      </c>
      <c r="H113" s="26">
        <f t="shared" si="319"/>
        <v>11254852.99</v>
      </c>
      <c r="I113" s="28">
        <f t="shared" si="319"/>
        <v>154.104</v>
      </c>
      <c r="J113" s="26">
        <f t="shared" si="319"/>
        <v>12207332.95</v>
      </c>
      <c r="K113" s="28">
        <f t="shared" ref="K113:N113" si="320">C113*0.7</f>
        <v>124.32</v>
      </c>
      <c r="L113" s="26">
        <f t="shared" si="320"/>
        <v>9847996.368</v>
      </c>
      <c r="M113" s="28">
        <f t="shared" si="320"/>
        <v>134.841</v>
      </c>
      <c r="N113" s="26">
        <f t="shared" si="320"/>
        <v>10681416.33</v>
      </c>
      <c r="O113" s="28">
        <f t="shared" ref="O113:R113" si="321">C113*0.3</f>
        <v>53.28</v>
      </c>
      <c r="P113" s="26">
        <f t="shared" si="321"/>
        <v>4220569.872</v>
      </c>
      <c r="Q113" s="28">
        <f t="shared" si="321"/>
        <v>57.789</v>
      </c>
      <c r="R113" s="26">
        <f t="shared" si="321"/>
        <v>4577749.856</v>
      </c>
      <c r="T113" s="35">
        <v>750.0</v>
      </c>
      <c r="U113" s="35">
        <v>0.1</v>
      </c>
      <c r="V113" s="35">
        <v>0.17</v>
      </c>
      <c r="W113" s="35">
        <v>0.13</v>
      </c>
    </row>
    <row r="114" ht="12.75" customHeight="1">
      <c r="A114" s="23">
        <f t="shared" si="310"/>
        <v>118901564.9</v>
      </c>
      <c r="B114" s="38">
        <f t="shared" si="318"/>
        <v>1501</v>
      </c>
      <c r="C114" s="24">
        <f t="shared" si="311"/>
        <v>202.6</v>
      </c>
      <c r="D114" s="23">
        <f t="shared" si="312"/>
        <v>16048938.74</v>
      </c>
      <c r="E114" s="24">
        <f t="shared" si="313"/>
        <v>225.13</v>
      </c>
      <c r="F114" s="23">
        <f t="shared" si="314"/>
        <v>17833650.44</v>
      </c>
      <c r="G114" s="25">
        <f t="shared" ref="G114:J114" si="322">C114*0.8</f>
        <v>162.08</v>
      </c>
      <c r="H114" s="23">
        <f t="shared" si="322"/>
        <v>12839150.99</v>
      </c>
      <c r="I114" s="25">
        <f t="shared" si="322"/>
        <v>180.104</v>
      </c>
      <c r="J114" s="23">
        <f t="shared" si="322"/>
        <v>14266920.35</v>
      </c>
      <c r="K114" s="25">
        <f t="shared" ref="K114:N114" si="323">C114*0.7</f>
        <v>141.82</v>
      </c>
      <c r="L114" s="23">
        <f t="shared" si="323"/>
        <v>11234257.12</v>
      </c>
      <c r="M114" s="25">
        <f t="shared" si="323"/>
        <v>157.591</v>
      </c>
      <c r="N114" s="23">
        <f t="shared" si="323"/>
        <v>12483555.31</v>
      </c>
      <c r="O114" s="25">
        <f t="shared" ref="O114:R114" si="324">C114*0.3</f>
        <v>60.78</v>
      </c>
      <c r="P114" s="23">
        <f t="shared" si="324"/>
        <v>4814681.622</v>
      </c>
      <c r="Q114" s="25">
        <f t="shared" si="324"/>
        <v>67.539</v>
      </c>
      <c r="R114" s="23">
        <f t="shared" si="324"/>
        <v>5350095.131</v>
      </c>
      <c r="T114" s="35">
        <v>750.0</v>
      </c>
      <c r="U114" s="35">
        <v>0.1</v>
      </c>
      <c r="V114" s="35">
        <v>0.17</v>
      </c>
      <c r="W114" s="35">
        <v>0.13</v>
      </c>
    </row>
    <row r="115" ht="12.75" customHeight="1">
      <c r="A115" s="26">
        <f t="shared" si="310"/>
        <v>138705289.9</v>
      </c>
      <c r="B115" s="37">
        <f t="shared" si="318"/>
        <v>1751</v>
      </c>
      <c r="C115" s="27">
        <f t="shared" si="311"/>
        <v>227.6</v>
      </c>
      <c r="D115" s="26">
        <f t="shared" si="312"/>
        <v>18029311.24</v>
      </c>
      <c r="E115" s="27">
        <f t="shared" si="313"/>
        <v>257.63</v>
      </c>
      <c r="F115" s="26">
        <f t="shared" si="314"/>
        <v>20408134.69</v>
      </c>
      <c r="G115" s="28">
        <f t="shared" ref="G115:J115" si="325">C115*0.8</f>
        <v>182.08</v>
      </c>
      <c r="H115" s="26">
        <f t="shared" si="325"/>
        <v>14423448.99</v>
      </c>
      <c r="I115" s="28">
        <f t="shared" si="325"/>
        <v>206.104</v>
      </c>
      <c r="J115" s="26">
        <f t="shared" si="325"/>
        <v>16326507.75</v>
      </c>
      <c r="K115" s="28">
        <f t="shared" ref="K115:N115" si="326">C115*0.7</f>
        <v>159.32</v>
      </c>
      <c r="L115" s="26">
        <f t="shared" si="326"/>
        <v>12620517.87</v>
      </c>
      <c r="M115" s="28">
        <f t="shared" si="326"/>
        <v>180.341</v>
      </c>
      <c r="N115" s="26">
        <f t="shared" si="326"/>
        <v>14285694.28</v>
      </c>
      <c r="O115" s="28">
        <f t="shared" ref="O115:R115" si="327">C115*0.3</f>
        <v>68.28</v>
      </c>
      <c r="P115" s="26">
        <f t="shared" si="327"/>
        <v>5408793.372</v>
      </c>
      <c r="Q115" s="28">
        <f t="shared" si="327"/>
        <v>77.289</v>
      </c>
      <c r="R115" s="26">
        <f t="shared" si="327"/>
        <v>6122440.406</v>
      </c>
      <c r="T115" s="35">
        <v>750.0</v>
      </c>
      <c r="U115" s="35">
        <v>0.1</v>
      </c>
      <c r="V115" s="35">
        <v>0.17</v>
      </c>
      <c r="W115" s="35">
        <v>0.13</v>
      </c>
    </row>
    <row r="116" ht="12.75" customHeight="1">
      <c r="A116" s="23">
        <f t="shared" si="310"/>
        <v>158509014.9</v>
      </c>
      <c r="B116" s="37">
        <f t="shared" si="318"/>
        <v>2001</v>
      </c>
      <c r="C116" s="24">
        <f t="shared" si="311"/>
        <v>252.6</v>
      </c>
      <c r="D116" s="23">
        <f t="shared" si="312"/>
        <v>20009683.74</v>
      </c>
      <c r="E116" s="24">
        <f t="shared" si="313"/>
        <v>290.13</v>
      </c>
      <c r="F116" s="23">
        <f t="shared" si="314"/>
        <v>22982618.94</v>
      </c>
      <c r="G116" s="25">
        <f t="shared" ref="G116:J116" si="328">C116*0.8</f>
        <v>202.08</v>
      </c>
      <c r="H116" s="23">
        <f t="shared" si="328"/>
        <v>16007746.99</v>
      </c>
      <c r="I116" s="25">
        <f t="shared" si="328"/>
        <v>232.104</v>
      </c>
      <c r="J116" s="23">
        <f t="shared" si="328"/>
        <v>18386095.15</v>
      </c>
      <c r="K116" s="25">
        <f t="shared" ref="K116:N116" si="329">C116*0.7</f>
        <v>176.82</v>
      </c>
      <c r="L116" s="23">
        <f t="shared" si="329"/>
        <v>14006778.62</v>
      </c>
      <c r="M116" s="25">
        <f t="shared" si="329"/>
        <v>203.091</v>
      </c>
      <c r="N116" s="23">
        <f t="shared" si="329"/>
        <v>16087833.26</v>
      </c>
      <c r="O116" s="25">
        <f t="shared" ref="O116:R116" si="330">C116*0.3</f>
        <v>75.78</v>
      </c>
      <c r="P116" s="23">
        <f t="shared" si="330"/>
        <v>6002905.122</v>
      </c>
      <c r="Q116" s="25">
        <f t="shared" si="330"/>
        <v>87.039</v>
      </c>
      <c r="R116" s="23">
        <f t="shared" si="330"/>
        <v>6894785.681</v>
      </c>
      <c r="T116" s="35">
        <v>750.0</v>
      </c>
      <c r="U116" s="35">
        <v>0.1</v>
      </c>
      <c r="V116" s="35">
        <v>0.17</v>
      </c>
      <c r="W116" s="35">
        <v>0.13</v>
      </c>
    </row>
    <row r="117" ht="12.75" customHeight="1">
      <c r="A117" s="26">
        <f t="shared" si="310"/>
        <v>178312739.9</v>
      </c>
      <c r="B117" s="37">
        <f t="shared" si="318"/>
        <v>2251</v>
      </c>
      <c r="C117" s="27">
        <f t="shared" si="311"/>
        <v>277.6</v>
      </c>
      <c r="D117" s="26">
        <f t="shared" si="312"/>
        <v>21990056.24</v>
      </c>
      <c r="E117" s="27">
        <f t="shared" si="313"/>
        <v>322.63</v>
      </c>
      <c r="F117" s="26">
        <f t="shared" si="314"/>
        <v>25557103.19</v>
      </c>
      <c r="G117" s="28">
        <f t="shared" ref="G117:J117" si="331">C117*0.8</f>
        <v>222.08</v>
      </c>
      <c r="H117" s="26">
        <f t="shared" si="331"/>
        <v>17592044.99</v>
      </c>
      <c r="I117" s="28">
        <f t="shared" si="331"/>
        <v>258.104</v>
      </c>
      <c r="J117" s="26">
        <f t="shared" si="331"/>
        <v>20445682.55</v>
      </c>
      <c r="K117" s="28">
        <f t="shared" ref="K117:N117" si="332">C117*0.7</f>
        <v>194.32</v>
      </c>
      <c r="L117" s="26">
        <f t="shared" si="332"/>
        <v>15393039.37</v>
      </c>
      <c r="M117" s="28">
        <f t="shared" si="332"/>
        <v>225.841</v>
      </c>
      <c r="N117" s="26">
        <f t="shared" si="332"/>
        <v>17889972.23</v>
      </c>
      <c r="O117" s="28">
        <f t="shared" ref="O117:R117" si="333">C117*0.3</f>
        <v>83.28</v>
      </c>
      <c r="P117" s="26">
        <f t="shared" si="333"/>
        <v>6597016.872</v>
      </c>
      <c r="Q117" s="28">
        <f t="shared" si="333"/>
        <v>96.789</v>
      </c>
      <c r="R117" s="26">
        <f t="shared" si="333"/>
        <v>7667130.956</v>
      </c>
      <c r="T117" s="35">
        <v>750.0</v>
      </c>
      <c r="U117" s="35">
        <v>0.1</v>
      </c>
      <c r="V117" s="35">
        <v>0.17</v>
      </c>
      <c r="W117" s="35">
        <v>0.13</v>
      </c>
    </row>
    <row r="118" ht="12.75" customHeight="1">
      <c r="A118" s="23">
        <f t="shared" si="310"/>
        <v>198116464.9</v>
      </c>
      <c r="B118" s="38">
        <f t="shared" si="318"/>
        <v>2501</v>
      </c>
      <c r="C118" s="24">
        <f t="shared" si="311"/>
        <v>302.6</v>
      </c>
      <c r="D118" s="23">
        <f t="shared" si="312"/>
        <v>23970428.74</v>
      </c>
      <c r="E118" s="24">
        <f t="shared" si="313"/>
        <v>355.13</v>
      </c>
      <c r="F118" s="23">
        <f t="shared" si="314"/>
        <v>28131587.44</v>
      </c>
      <c r="G118" s="25">
        <f t="shared" ref="G118:J118" si="334">C118*0.8</f>
        <v>242.08</v>
      </c>
      <c r="H118" s="23">
        <f t="shared" si="334"/>
        <v>19176342.99</v>
      </c>
      <c r="I118" s="25">
        <f t="shared" si="334"/>
        <v>284.104</v>
      </c>
      <c r="J118" s="23">
        <f t="shared" si="334"/>
        <v>22505269.95</v>
      </c>
      <c r="K118" s="25">
        <f t="shared" ref="K118:N118" si="335">C118*0.7</f>
        <v>211.82</v>
      </c>
      <c r="L118" s="23">
        <f t="shared" si="335"/>
        <v>16779300.12</v>
      </c>
      <c r="M118" s="25">
        <f t="shared" si="335"/>
        <v>248.591</v>
      </c>
      <c r="N118" s="23">
        <f t="shared" si="335"/>
        <v>19692111.21</v>
      </c>
      <c r="O118" s="25">
        <f t="shared" ref="O118:R118" si="336">C118*0.3</f>
        <v>90.78</v>
      </c>
      <c r="P118" s="23">
        <f t="shared" si="336"/>
        <v>7191128.622</v>
      </c>
      <c r="Q118" s="25">
        <f t="shared" si="336"/>
        <v>106.539</v>
      </c>
      <c r="R118" s="23">
        <f t="shared" si="336"/>
        <v>8439476.231</v>
      </c>
      <c r="T118" s="35">
        <v>750.0</v>
      </c>
      <c r="U118" s="35">
        <v>0.1</v>
      </c>
      <c r="V118" s="35">
        <v>0.17</v>
      </c>
      <c r="W118" s="35">
        <v>0.13</v>
      </c>
    </row>
    <row r="119" ht="12.75" customHeight="1">
      <c r="A119" s="26">
        <f t="shared" si="310"/>
        <v>217920189.9</v>
      </c>
      <c r="B119" s="37">
        <f t="shared" si="318"/>
        <v>2751</v>
      </c>
      <c r="C119" s="27">
        <f t="shared" si="311"/>
        <v>327.6</v>
      </c>
      <c r="D119" s="26">
        <f t="shared" si="312"/>
        <v>25950801.24</v>
      </c>
      <c r="E119" s="27">
        <f t="shared" si="313"/>
        <v>387.63</v>
      </c>
      <c r="F119" s="26">
        <f t="shared" si="314"/>
        <v>30706071.69</v>
      </c>
      <c r="G119" s="28">
        <f t="shared" ref="G119:J119" si="337">C119*0.8</f>
        <v>262.08</v>
      </c>
      <c r="H119" s="26">
        <f t="shared" si="337"/>
        <v>20760640.99</v>
      </c>
      <c r="I119" s="28">
        <f t="shared" si="337"/>
        <v>310.104</v>
      </c>
      <c r="J119" s="26">
        <f t="shared" si="337"/>
        <v>24564857.35</v>
      </c>
      <c r="K119" s="28">
        <f t="shared" ref="K119:N119" si="338">C119*0.7</f>
        <v>229.32</v>
      </c>
      <c r="L119" s="26">
        <f t="shared" si="338"/>
        <v>18165560.87</v>
      </c>
      <c r="M119" s="28">
        <f t="shared" si="338"/>
        <v>271.341</v>
      </c>
      <c r="N119" s="26">
        <f t="shared" si="338"/>
        <v>21494250.18</v>
      </c>
      <c r="O119" s="28">
        <f t="shared" ref="O119:R119" si="339">C119*0.3</f>
        <v>98.28</v>
      </c>
      <c r="P119" s="26">
        <f t="shared" si="339"/>
        <v>7785240.372</v>
      </c>
      <c r="Q119" s="28">
        <f t="shared" si="339"/>
        <v>116.289</v>
      </c>
      <c r="R119" s="26">
        <f t="shared" si="339"/>
        <v>9211821.506</v>
      </c>
      <c r="T119" s="35">
        <v>750.0</v>
      </c>
      <c r="U119" s="35">
        <v>0.1</v>
      </c>
      <c r="V119" s="35">
        <v>0.17</v>
      </c>
      <c r="W119" s="35">
        <v>0.13</v>
      </c>
    </row>
    <row r="120" ht="12.75" customHeight="1">
      <c r="A120" s="23">
        <f t="shared" si="310"/>
        <v>237723914.9</v>
      </c>
      <c r="B120" s="37">
        <f t="shared" si="318"/>
        <v>3001</v>
      </c>
      <c r="C120" s="24">
        <f t="shared" si="311"/>
        <v>352.6</v>
      </c>
      <c r="D120" s="23">
        <f t="shared" si="312"/>
        <v>27931173.74</v>
      </c>
      <c r="E120" s="24">
        <f t="shared" si="313"/>
        <v>420.13</v>
      </c>
      <c r="F120" s="23">
        <f t="shared" si="314"/>
        <v>33280555.94</v>
      </c>
      <c r="G120" s="25">
        <f t="shared" ref="G120:J120" si="340">C120*0.8</f>
        <v>282.08</v>
      </c>
      <c r="H120" s="23">
        <f t="shared" si="340"/>
        <v>22344938.99</v>
      </c>
      <c r="I120" s="25">
        <f t="shared" si="340"/>
        <v>336.104</v>
      </c>
      <c r="J120" s="23">
        <f t="shared" si="340"/>
        <v>26624444.75</v>
      </c>
      <c r="K120" s="25">
        <f t="shared" ref="K120:N120" si="341">C120*0.7</f>
        <v>246.82</v>
      </c>
      <c r="L120" s="23">
        <f t="shared" si="341"/>
        <v>19551821.62</v>
      </c>
      <c r="M120" s="25">
        <f t="shared" si="341"/>
        <v>294.091</v>
      </c>
      <c r="N120" s="23">
        <f t="shared" si="341"/>
        <v>23296389.16</v>
      </c>
      <c r="O120" s="25">
        <f t="shared" ref="O120:R120" si="342">C120*0.3</f>
        <v>105.78</v>
      </c>
      <c r="P120" s="23">
        <f t="shared" si="342"/>
        <v>8379352.122</v>
      </c>
      <c r="Q120" s="25">
        <f t="shared" si="342"/>
        <v>126.039</v>
      </c>
      <c r="R120" s="23">
        <f t="shared" si="342"/>
        <v>9984166.781</v>
      </c>
      <c r="T120" s="35">
        <v>750.0</v>
      </c>
      <c r="U120" s="35">
        <v>0.1</v>
      </c>
      <c r="V120" s="35">
        <v>0.17</v>
      </c>
      <c r="W120" s="35">
        <v>0.13</v>
      </c>
    </row>
    <row r="121" ht="12.75" customHeight="1">
      <c r="A121" s="26">
        <f t="shared" si="310"/>
        <v>257527639.9</v>
      </c>
      <c r="B121" s="37">
        <f t="shared" si="318"/>
        <v>3251</v>
      </c>
      <c r="C121" s="27">
        <f t="shared" si="311"/>
        <v>377.6</v>
      </c>
      <c r="D121" s="26">
        <f t="shared" si="312"/>
        <v>29911546.24</v>
      </c>
      <c r="E121" s="27">
        <f t="shared" si="313"/>
        <v>452.63</v>
      </c>
      <c r="F121" s="26">
        <f t="shared" si="314"/>
        <v>35855040.19</v>
      </c>
      <c r="G121" s="28">
        <f t="shared" ref="G121:J121" si="343">C121*0.8</f>
        <v>302.08</v>
      </c>
      <c r="H121" s="26">
        <f t="shared" si="343"/>
        <v>23929236.99</v>
      </c>
      <c r="I121" s="28">
        <f t="shared" si="343"/>
        <v>362.104</v>
      </c>
      <c r="J121" s="26">
        <f t="shared" si="343"/>
        <v>28684032.15</v>
      </c>
      <c r="K121" s="28">
        <f t="shared" ref="K121:N121" si="344">C121*0.7</f>
        <v>264.32</v>
      </c>
      <c r="L121" s="26">
        <f t="shared" si="344"/>
        <v>20938082.37</v>
      </c>
      <c r="M121" s="28">
        <f t="shared" si="344"/>
        <v>316.841</v>
      </c>
      <c r="N121" s="26">
        <f t="shared" si="344"/>
        <v>25098528.13</v>
      </c>
      <c r="O121" s="28">
        <f t="shared" ref="O121:R121" si="345">C121*0.3</f>
        <v>113.28</v>
      </c>
      <c r="P121" s="26">
        <f t="shared" si="345"/>
        <v>8973463.872</v>
      </c>
      <c r="Q121" s="28">
        <f t="shared" si="345"/>
        <v>135.789</v>
      </c>
      <c r="R121" s="26">
        <f t="shared" si="345"/>
        <v>10756512.06</v>
      </c>
      <c r="T121" s="35">
        <v>750.0</v>
      </c>
      <c r="U121" s="35">
        <v>0.1</v>
      </c>
      <c r="V121" s="35">
        <v>0.17</v>
      </c>
      <c r="W121" s="35">
        <v>0.13</v>
      </c>
    </row>
    <row r="122" ht="12.75" customHeight="1">
      <c r="A122" s="23">
        <f t="shared" si="310"/>
        <v>277331364.9</v>
      </c>
      <c r="B122" s="37">
        <f t="shared" si="318"/>
        <v>3501</v>
      </c>
      <c r="C122" s="24">
        <f t="shared" si="311"/>
        <v>402.6</v>
      </c>
      <c r="D122" s="23">
        <f t="shared" si="312"/>
        <v>31891918.74</v>
      </c>
      <c r="E122" s="24">
        <f t="shared" si="313"/>
        <v>485.13</v>
      </c>
      <c r="F122" s="23">
        <f t="shared" si="314"/>
        <v>38429524.44</v>
      </c>
      <c r="G122" s="25">
        <f t="shared" ref="G122:J122" si="346">C122*0.8</f>
        <v>322.08</v>
      </c>
      <c r="H122" s="23">
        <f t="shared" si="346"/>
        <v>25513534.99</v>
      </c>
      <c r="I122" s="25">
        <f t="shared" si="346"/>
        <v>388.104</v>
      </c>
      <c r="J122" s="23">
        <f t="shared" si="346"/>
        <v>30743619.55</v>
      </c>
      <c r="K122" s="25">
        <f t="shared" ref="K122:N122" si="347">C122*0.7</f>
        <v>281.82</v>
      </c>
      <c r="L122" s="23">
        <f t="shared" si="347"/>
        <v>22324343.12</v>
      </c>
      <c r="M122" s="25">
        <f t="shared" si="347"/>
        <v>339.591</v>
      </c>
      <c r="N122" s="23">
        <f t="shared" si="347"/>
        <v>26900667.11</v>
      </c>
      <c r="O122" s="25">
        <f t="shared" ref="O122:R122" si="348">C122*0.3</f>
        <v>120.78</v>
      </c>
      <c r="P122" s="23">
        <f t="shared" si="348"/>
        <v>9567575.622</v>
      </c>
      <c r="Q122" s="25">
        <f t="shared" si="348"/>
        <v>145.539</v>
      </c>
      <c r="R122" s="23">
        <f t="shared" si="348"/>
        <v>11528857.33</v>
      </c>
      <c r="T122" s="35">
        <v>750.0</v>
      </c>
      <c r="U122" s="35">
        <v>0.1</v>
      </c>
      <c r="V122" s="35">
        <v>0.17</v>
      </c>
      <c r="W122" s="35">
        <v>0.13</v>
      </c>
    </row>
    <row r="123" ht="12.75" customHeight="1">
      <c r="A123" s="26">
        <f t="shared" si="310"/>
        <v>297135089.9</v>
      </c>
      <c r="B123" s="37">
        <f t="shared" si="318"/>
        <v>3751</v>
      </c>
      <c r="C123" s="27">
        <f t="shared" si="311"/>
        <v>427.6</v>
      </c>
      <c r="D123" s="26">
        <f t="shared" si="312"/>
        <v>33872291.24</v>
      </c>
      <c r="E123" s="27">
        <f t="shared" si="313"/>
        <v>517.63</v>
      </c>
      <c r="F123" s="26">
        <f t="shared" si="314"/>
        <v>41004008.69</v>
      </c>
      <c r="G123" s="28">
        <f t="shared" ref="G123:J123" si="349">C123*0.8</f>
        <v>342.08</v>
      </c>
      <c r="H123" s="26">
        <f t="shared" si="349"/>
        <v>27097832.99</v>
      </c>
      <c r="I123" s="28">
        <f t="shared" si="349"/>
        <v>414.104</v>
      </c>
      <c r="J123" s="26">
        <f t="shared" si="349"/>
        <v>32803206.95</v>
      </c>
      <c r="K123" s="28">
        <f t="shared" ref="K123:N123" si="350">C123*0.7</f>
        <v>299.32</v>
      </c>
      <c r="L123" s="26">
        <f t="shared" si="350"/>
        <v>23710603.87</v>
      </c>
      <c r="M123" s="28">
        <f t="shared" si="350"/>
        <v>362.341</v>
      </c>
      <c r="N123" s="26">
        <f t="shared" si="350"/>
        <v>28702806.08</v>
      </c>
      <c r="O123" s="28">
        <f t="shared" ref="O123:R123" si="351">C123*0.3</f>
        <v>128.28</v>
      </c>
      <c r="P123" s="26">
        <f t="shared" si="351"/>
        <v>10161687.37</v>
      </c>
      <c r="Q123" s="28">
        <f t="shared" si="351"/>
        <v>155.289</v>
      </c>
      <c r="R123" s="26">
        <f t="shared" si="351"/>
        <v>12301202.61</v>
      </c>
      <c r="T123" s="35">
        <v>750.0</v>
      </c>
      <c r="U123" s="35">
        <v>0.1</v>
      </c>
      <c r="V123" s="35">
        <v>0.17</v>
      </c>
      <c r="W123" s="35">
        <v>0.13</v>
      </c>
    </row>
    <row r="124" ht="12.75" customHeight="1">
      <c r="A124" s="23">
        <f t="shared" si="310"/>
        <v>316938814.9</v>
      </c>
      <c r="B124" s="38">
        <f t="shared" si="318"/>
        <v>4001</v>
      </c>
      <c r="C124" s="24">
        <f t="shared" si="311"/>
        <v>452.6</v>
      </c>
      <c r="D124" s="23">
        <f t="shared" si="312"/>
        <v>35852663.74</v>
      </c>
      <c r="E124" s="24">
        <f t="shared" si="313"/>
        <v>550.13</v>
      </c>
      <c r="F124" s="23">
        <f t="shared" si="314"/>
        <v>43578492.94</v>
      </c>
      <c r="G124" s="25">
        <f t="shared" ref="G124:J124" si="352">C124*0.8</f>
        <v>362.08</v>
      </c>
      <c r="H124" s="23">
        <f t="shared" si="352"/>
        <v>28682130.99</v>
      </c>
      <c r="I124" s="25">
        <f t="shared" si="352"/>
        <v>440.104</v>
      </c>
      <c r="J124" s="23">
        <f t="shared" si="352"/>
        <v>34862794.35</v>
      </c>
      <c r="K124" s="25">
        <f t="shared" ref="K124:N124" si="353">C124*0.7</f>
        <v>316.82</v>
      </c>
      <c r="L124" s="23">
        <f t="shared" si="353"/>
        <v>25096864.62</v>
      </c>
      <c r="M124" s="25">
        <f t="shared" si="353"/>
        <v>385.091</v>
      </c>
      <c r="N124" s="23">
        <f t="shared" si="353"/>
        <v>30504945.06</v>
      </c>
      <c r="O124" s="25">
        <f t="shared" ref="O124:R124" si="354">C124*0.3</f>
        <v>135.78</v>
      </c>
      <c r="P124" s="23">
        <f t="shared" si="354"/>
        <v>10755799.12</v>
      </c>
      <c r="Q124" s="25">
        <f t="shared" si="354"/>
        <v>165.039</v>
      </c>
      <c r="R124" s="23">
        <f t="shared" si="354"/>
        <v>13073547.88</v>
      </c>
      <c r="T124" s="35">
        <v>750.0</v>
      </c>
      <c r="U124" s="35">
        <v>0.1</v>
      </c>
      <c r="V124" s="35">
        <v>0.17</v>
      </c>
      <c r="W124" s="35">
        <v>0.13</v>
      </c>
    </row>
    <row r="125" ht="12.75" customHeight="1">
      <c r="A125" s="26">
        <f t="shared" si="310"/>
        <v>336742539.9</v>
      </c>
      <c r="B125" s="37">
        <f t="shared" si="318"/>
        <v>4251</v>
      </c>
      <c r="C125" s="27">
        <f t="shared" si="311"/>
        <v>477.6</v>
      </c>
      <c r="D125" s="26">
        <f t="shared" si="312"/>
        <v>37833036.24</v>
      </c>
      <c r="E125" s="27">
        <f t="shared" si="313"/>
        <v>582.63</v>
      </c>
      <c r="F125" s="26">
        <f t="shared" si="314"/>
        <v>46152977.19</v>
      </c>
      <c r="G125" s="28">
        <f t="shared" ref="G125:J125" si="355">C125*0.8</f>
        <v>382.08</v>
      </c>
      <c r="H125" s="26">
        <f t="shared" si="355"/>
        <v>30266428.99</v>
      </c>
      <c r="I125" s="28">
        <f t="shared" si="355"/>
        <v>466.104</v>
      </c>
      <c r="J125" s="26">
        <f t="shared" si="355"/>
        <v>36922381.75</v>
      </c>
      <c r="K125" s="28">
        <f t="shared" ref="K125:N125" si="356">C125*0.7</f>
        <v>334.32</v>
      </c>
      <c r="L125" s="26">
        <f t="shared" si="356"/>
        <v>26483125.37</v>
      </c>
      <c r="M125" s="28">
        <f t="shared" si="356"/>
        <v>407.841</v>
      </c>
      <c r="N125" s="26">
        <f t="shared" si="356"/>
        <v>32307084.03</v>
      </c>
      <c r="O125" s="28">
        <f t="shared" ref="O125:R125" si="357">C125*0.3</f>
        <v>143.28</v>
      </c>
      <c r="P125" s="26">
        <f t="shared" si="357"/>
        <v>11349910.87</v>
      </c>
      <c r="Q125" s="28">
        <f t="shared" si="357"/>
        <v>174.789</v>
      </c>
      <c r="R125" s="26">
        <f t="shared" si="357"/>
        <v>13845893.16</v>
      </c>
      <c r="T125" s="35">
        <v>750.0</v>
      </c>
      <c r="U125" s="35">
        <v>0.1</v>
      </c>
      <c r="V125" s="35">
        <v>0.17</v>
      </c>
      <c r="W125" s="35">
        <v>0.13</v>
      </c>
    </row>
    <row r="126" ht="12.75" customHeight="1">
      <c r="A126" s="23">
        <f t="shared" si="310"/>
        <v>356546264.9</v>
      </c>
      <c r="B126" s="37">
        <f t="shared" si="318"/>
        <v>4501</v>
      </c>
      <c r="C126" s="24">
        <f t="shared" si="311"/>
        <v>502.6</v>
      </c>
      <c r="D126" s="23">
        <f t="shared" si="312"/>
        <v>39813408.74</v>
      </c>
      <c r="E126" s="24">
        <f t="shared" si="313"/>
        <v>615.13</v>
      </c>
      <c r="F126" s="23">
        <f t="shared" si="314"/>
        <v>48727461.44</v>
      </c>
      <c r="G126" s="25">
        <f t="shared" ref="G126:J126" si="358">C126*0.8</f>
        <v>402.08</v>
      </c>
      <c r="H126" s="23">
        <f t="shared" si="358"/>
        <v>31850726.99</v>
      </c>
      <c r="I126" s="25">
        <f t="shared" si="358"/>
        <v>492.104</v>
      </c>
      <c r="J126" s="23">
        <f t="shared" si="358"/>
        <v>38981969.15</v>
      </c>
      <c r="K126" s="25">
        <f t="shared" ref="K126:N126" si="359">C126*0.7</f>
        <v>351.82</v>
      </c>
      <c r="L126" s="23">
        <f t="shared" si="359"/>
        <v>27869386.12</v>
      </c>
      <c r="M126" s="25">
        <f t="shared" si="359"/>
        <v>430.591</v>
      </c>
      <c r="N126" s="23">
        <f t="shared" si="359"/>
        <v>34109223.01</v>
      </c>
      <c r="O126" s="25">
        <f t="shared" ref="O126:R126" si="360">C126*0.3</f>
        <v>150.78</v>
      </c>
      <c r="P126" s="23">
        <f t="shared" si="360"/>
        <v>11944022.62</v>
      </c>
      <c r="Q126" s="25">
        <f t="shared" si="360"/>
        <v>184.539</v>
      </c>
      <c r="R126" s="23">
        <f t="shared" si="360"/>
        <v>14618238.43</v>
      </c>
      <c r="T126" s="35">
        <v>750.0</v>
      </c>
      <c r="U126" s="35">
        <v>0.1</v>
      </c>
      <c r="V126" s="35">
        <v>0.17</v>
      </c>
      <c r="W126" s="35">
        <v>0.13</v>
      </c>
    </row>
    <row r="127" ht="12.75" customHeight="1">
      <c r="A127" s="26">
        <f t="shared" si="310"/>
        <v>376349989.9</v>
      </c>
      <c r="B127" s="37">
        <f t="shared" si="318"/>
        <v>4751</v>
      </c>
      <c r="C127" s="27">
        <f t="shared" si="311"/>
        <v>527.6</v>
      </c>
      <c r="D127" s="26">
        <f t="shared" si="312"/>
        <v>41793781.24</v>
      </c>
      <c r="E127" s="27">
        <f t="shared" si="313"/>
        <v>647.63</v>
      </c>
      <c r="F127" s="26">
        <f t="shared" si="314"/>
        <v>51301945.69</v>
      </c>
      <c r="G127" s="28">
        <f t="shared" ref="G127:J127" si="361">C127*0.8</f>
        <v>422.08</v>
      </c>
      <c r="H127" s="26">
        <f t="shared" si="361"/>
        <v>33435024.99</v>
      </c>
      <c r="I127" s="28">
        <f t="shared" si="361"/>
        <v>518.104</v>
      </c>
      <c r="J127" s="26">
        <f t="shared" si="361"/>
        <v>41041556.55</v>
      </c>
      <c r="K127" s="28">
        <f t="shared" ref="K127:N127" si="362">C127*0.7</f>
        <v>369.32</v>
      </c>
      <c r="L127" s="26">
        <f t="shared" si="362"/>
        <v>29255646.87</v>
      </c>
      <c r="M127" s="28">
        <f t="shared" si="362"/>
        <v>453.341</v>
      </c>
      <c r="N127" s="26">
        <f t="shared" si="362"/>
        <v>35911361.98</v>
      </c>
      <c r="O127" s="28">
        <f t="shared" ref="O127:R127" si="363">C127*0.3</f>
        <v>158.28</v>
      </c>
      <c r="P127" s="26">
        <f t="shared" si="363"/>
        <v>12538134.37</v>
      </c>
      <c r="Q127" s="28">
        <f t="shared" si="363"/>
        <v>194.289</v>
      </c>
      <c r="R127" s="26">
        <f t="shared" si="363"/>
        <v>15390583.71</v>
      </c>
      <c r="T127" s="35">
        <v>750.0</v>
      </c>
      <c r="U127" s="35">
        <v>0.1</v>
      </c>
      <c r="V127" s="35">
        <v>0.17</v>
      </c>
      <c r="W127" s="35">
        <v>0.13</v>
      </c>
    </row>
    <row r="128" ht="12.75" customHeight="1">
      <c r="A128" s="23">
        <f t="shared" si="310"/>
        <v>396153714.9</v>
      </c>
      <c r="B128" s="38">
        <f t="shared" si="318"/>
        <v>5001</v>
      </c>
      <c r="C128" s="24">
        <f t="shared" si="311"/>
        <v>552.6</v>
      </c>
      <c r="D128" s="23">
        <f t="shared" si="312"/>
        <v>43774153.74</v>
      </c>
      <c r="E128" s="24">
        <f t="shared" si="313"/>
        <v>680.13</v>
      </c>
      <c r="F128" s="23">
        <f t="shared" si="314"/>
        <v>53876429.94</v>
      </c>
      <c r="G128" s="25">
        <f t="shared" ref="G128:J128" si="364">C128*0.8</f>
        <v>442.08</v>
      </c>
      <c r="H128" s="23">
        <f t="shared" si="364"/>
        <v>35019322.99</v>
      </c>
      <c r="I128" s="25">
        <f t="shared" si="364"/>
        <v>544.104</v>
      </c>
      <c r="J128" s="23">
        <f t="shared" si="364"/>
        <v>43101143.95</v>
      </c>
      <c r="K128" s="25">
        <f t="shared" ref="K128:N128" si="365">C128*0.7</f>
        <v>386.82</v>
      </c>
      <c r="L128" s="23">
        <f t="shared" si="365"/>
        <v>30641907.62</v>
      </c>
      <c r="M128" s="25">
        <f t="shared" si="365"/>
        <v>476.091</v>
      </c>
      <c r="N128" s="23">
        <f t="shared" si="365"/>
        <v>37713500.96</v>
      </c>
      <c r="O128" s="25">
        <f t="shared" ref="O128:R128" si="366">C128*0.3</f>
        <v>165.78</v>
      </c>
      <c r="P128" s="23">
        <f t="shared" si="366"/>
        <v>13132246.12</v>
      </c>
      <c r="Q128" s="25">
        <f t="shared" si="366"/>
        <v>204.039</v>
      </c>
      <c r="R128" s="23">
        <f t="shared" si="366"/>
        <v>16162928.98</v>
      </c>
      <c r="T128" s="35">
        <v>750.0</v>
      </c>
      <c r="U128" s="35">
        <v>0.1</v>
      </c>
      <c r="V128" s="35">
        <v>0.17</v>
      </c>
      <c r="W128" s="35">
        <v>0.13</v>
      </c>
    </row>
    <row r="129" ht="12.75" customHeight="1">
      <c r="A129" s="26">
        <f t="shared" si="310"/>
        <v>792149000</v>
      </c>
      <c r="B129" s="38">
        <v>10000.0</v>
      </c>
      <c r="C129" s="39">
        <f t="shared" si="311"/>
        <v>1052.5</v>
      </c>
      <c r="D129" s="26">
        <f t="shared" si="312"/>
        <v>83373682.25</v>
      </c>
      <c r="E129" s="27">
        <f t="shared" si="313"/>
        <v>1330</v>
      </c>
      <c r="F129" s="26">
        <f t="shared" si="314"/>
        <v>105355817</v>
      </c>
      <c r="G129" s="28">
        <f t="shared" ref="G129:J129" si="367">C129*0.8</f>
        <v>842</v>
      </c>
      <c r="H129" s="26">
        <f t="shared" si="367"/>
        <v>66698945.8</v>
      </c>
      <c r="I129" s="28">
        <f t="shared" si="367"/>
        <v>1064</v>
      </c>
      <c r="J129" s="26">
        <f t="shared" si="367"/>
        <v>84284653.6</v>
      </c>
      <c r="K129" s="28">
        <f t="shared" ref="K129:N129" si="368">C129*0.7</f>
        <v>736.75</v>
      </c>
      <c r="L129" s="26">
        <f t="shared" si="368"/>
        <v>58361577.58</v>
      </c>
      <c r="M129" s="28">
        <f t="shared" si="368"/>
        <v>931</v>
      </c>
      <c r="N129" s="26">
        <f t="shared" si="368"/>
        <v>73749071.9</v>
      </c>
      <c r="O129" s="28">
        <f t="shared" ref="O129:R129" si="369">C129*0.3</f>
        <v>315.75</v>
      </c>
      <c r="P129" s="26">
        <f t="shared" si="369"/>
        <v>25012104.68</v>
      </c>
      <c r="Q129" s="28">
        <f t="shared" si="369"/>
        <v>399</v>
      </c>
      <c r="R129" s="26">
        <f t="shared" si="369"/>
        <v>31606745.1</v>
      </c>
      <c r="T129" s="35">
        <v>750.0</v>
      </c>
      <c r="U129" s="35">
        <v>0.1</v>
      </c>
      <c r="V129" s="35">
        <v>0.17</v>
      </c>
      <c r="W129" s="35">
        <v>0.13</v>
      </c>
    </row>
    <row r="130" ht="12.75" customHeight="1">
      <c r="A130" s="23">
        <f t="shared" si="310"/>
        <v>831756450</v>
      </c>
      <c r="B130" s="37">
        <f>B129+500</f>
        <v>10500</v>
      </c>
      <c r="C130" s="37">
        <f t="shared" si="311"/>
        <v>1102.5</v>
      </c>
      <c r="D130" s="23">
        <f t="shared" si="312"/>
        <v>87334427.25</v>
      </c>
      <c r="E130" s="24">
        <f t="shared" si="313"/>
        <v>1395</v>
      </c>
      <c r="F130" s="23">
        <f t="shared" si="314"/>
        <v>110504785.5</v>
      </c>
      <c r="G130" s="25">
        <f t="shared" ref="G130:J130" si="370">C130*0.8</f>
        <v>882</v>
      </c>
      <c r="H130" s="23">
        <f t="shared" si="370"/>
        <v>69867541.8</v>
      </c>
      <c r="I130" s="25">
        <f t="shared" si="370"/>
        <v>1116</v>
      </c>
      <c r="J130" s="23">
        <f t="shared" si="370"/>
        <v>88403828.4</v>
      </c>
      <c r="K130" s="25">
        <f t="shared" ref="K130:N130" si="371">C130*0.7</f>
        <v>771.75</v>
      </c>
      <c r="L130" s="23">
        <f t="shared" si="371"/>
        <v>61134099.08</v>
      </c>
      <c r="M130" s="25">
        <f t="shared" si="371"/>
        <v>976.5</v>
      </c>
      <c r="N130" s="23">
        <f t="shared" si="371"/>
        <v>77353349.85</v>
      </c>
      <c r="O130" s="25">
        <f t="shared" ref="O130:R130" si="372">C130*0.3</f>
        <v>330.75</v>
      </c>
      <c r="P130" s="23">
        <f t="shared" si="372"/>
        <v>26200328.18</v>
      </c>
      <c r="Q130" s="25">
        <f t="shared" si="372"/>
        <v>418.5</v>
      </c>
      <c r="R130" s="23">
        <f t="shared" si="372"/>
        <v>33151435.65</v>
      </c>
      <c r="T130" s="35">
        <v>750.0</v>
      </c>
      <c r="U130" s="35">
        <v>0.1</v>
      </c>
      <c r="V130" s="35">
        <v>0.17</v>
      </c>
      <c r="W130" s="35">
        <v>0.13</v>
      </c>
    </row>
    <row r="131" ht="12.75" customHeight="1">
      <c r="A131" s="26">
        <f t="shared" si="310"/>
        <v>910971350</v>
      </c>
      <c r="B131" s="37">
        <f t="shared" ref="B131:B134" si="376">B130+1000</f>
        <v>11500</v>
      </c>
      <c r="C131" s="39">
        <f t="shared" si="311"/>
        <v>1202.5</v>
      </c>
      <c r="D131" s="26">
        <f t="shared" si="312"/>
        <v>95255917.25</v>
      </c>
      <c r="E131" s="27">
        <f t="shared" si="313"/>
        <v>1525</v>
      </c>
      <c r="F131" s="26">
        <f t="shared" si="314"/>
        <v>120802722.5</v>
      </c>
      <c r="G131" s="28">
        <f t="shared" ref="G131:J131" si="373">C131*0.8</f>
        <v>962</v>
      </c>
      <c r="H131" s="26">
        <f t="shared" si="373"/>
        <v>76204733.8</v>
      </c>
      <c r="I131" s="28">
        <f t="shared" si="373"/>
        <v>1220</v>
      </c>
      <c r="J131" s="26">
        <f t="shared" si="373"/>
        <v>96642178</v>
      </c>
      <c r="K131" s="28">
        <f t="shared" ref="K131:N131" si="374">C131*0.7</f>
        <v>841.75</v>
      </c>
      <c r="L131" s="26">
        <f t="shared" si="374"/>
        <v>66679142.08</v>
      </c>
      <c r="M131" s="28">
        <f t="shared" si="374"/>
        <v>1067.5</v>
      </c>
      <c r="N131" s="26">
        <f t="shared" si="374"/>
        <v>84561905.75</v>
      </c>
      <c r="O131" s="28">
        <f t="shared" ref="O131:R131" si="375">C131*0.3</f>
        <v>360.75</v>
      </c>
      <c r="P131" s="26">
        <f t="shared" si="375"/>
        <v>28576775.18</v>
      </c>
      <c r="Q131" s="28">
        <f t="shared" si="375"/>
        <v>457.5</v>
      </c>
      <c r="R131" s="26">
        <f t="shared" si="375"/>
        <v>36240816.75</v>
      </c>
      <c r="T131" s="35">
        <v>750.0</v>
      </c>
      <c r="U131" s="35">
        <v>0.1</v>
      </c>
      <c r="V131" s="35">
        <v>0.17</v>
      </c>
      <c r="W131" s="35">
        <v>0.13</v>
      </c>
    </row>
    <row r="132" ht="12.75" customHeight="1">
      <c r="A132" s="23">
        <f t="shared" si="310"/>
        <v>990186250</v>
      </c>
      <c r="B132" s="37">
        <f t="shared" si="376"/>
        <v>12500</v>
      </c>
      <c r="C132" s="37">
        <f t="shared" si="311"/>
        <v>1302.5</v>
      </c>
      <c r="D132" s="23">
        <f t="shared" si="312"/>
        <v>103177407.3</v>
      </c>
      <c r="E132" s="24">
        <f t="shared" si="313"/>
        <v>1655</v>
      </c>
      <c r="F132" s="23">
        <f t="shared" si="314"/>
        <v>131100659.5</v>
      </c>
      <c r="G132" s="25">
        <f t="shared" ref="G132:J132" si="377">C132*0.8</f>
        <v>1042</v>
      </c>
      <c r="H132" s="23">
        <f t="shared" si="377"/>
        <v>82541925.8</v>
      </c>
      <c r="I132" s="25">
        <f t="shared" si="377"/>
        <v>1324</v>
      </c>
      <c r="J132" s="23">
        <f t="shared" si="377"/>
        <v>104880527.6</v>
      </c>
      <c r="K132" s="25">
        <f t="shared" ref="K132:N132" si="378">C132*0.7</f>
        <v>911.75</v>
      </c>
      <c r="L132" s="23">
        <f t="shared" si="378"/>
        <v>72224185.08</v>
      </c>
      <c r="M132" s="25">
        <f t="shared" si="378"/>
        <v>1158.5</v>
      </c>
      <c r="N132" s="23">
        <f t="shared" si="378"/>
        <v>91770461.65</v>
      </c>
      <c r="O132" s="25">
        <f t="shared" ref="O132:R132" si="379">C132*0.3</f>
        <v>390.75</v>
      </c>
      <c r="P132" s="23">
        <f t="shared" si="379"/>
        <v>30953222.18</v>
      </c>
      <c r="Q132" s="25">
        <f t="shared" si="379"/>
        <v>496.5</v>
      </c>
      <c r="R132" s="23">
        <f t="shared" si="379"/>
        <v>39330197.85</v>
      </c>
      <c r="T132" s="35">
        <v>750.0</v>
      </c>
      <c r="U132" s="35">
        <v>0.1</v>
      </c>
      <c r="V132" s="35">
        <v>0.17</v>
      </c>
      <c r="W132" s="35">
        <v>0.13</v>
      </c>
    </row>
    <row r="133" ht="12.75" customHeight="1">
      <c r="A133" s="26">
        <f t="shared" si="310"/>
        <v>1069401150</v>
      </c>
      <c r="B133" s="37">
        <f t="shared" si="376"/>
        <v>13500</v>
      </c>
      <c r="C133" s="39">
        <f t="shared" si="311"/>
        <v>1402.5</v>
      </c>
      <c r="D133" s="26">
        <f t="shared" si="312"/>
        <v>111098897.3</v>
      </c>
      <c r="E133" s="27">
        <f t="shared" si="313"/>
        <v>1785</v>
      </c>
      <c r="F133" s="26">
        <f t="shared" si="314"/>
        <v>141398596.5</v>
      </c>
      <c r="G133" s="28">
        <f t="shared" ref="G133:J133" si="380">C133*0.8</f>
        <v>1122</v>
      </c>
      <c r="H133" s="26">
        <f t="shared" si="380"/>
        <v>88879117.8</v>
      </c>
      <c r="I133" s="28">
        <f t="shared" si="380"/>
        <v>1428</v>
      </c>
      <c r="J133" s="26">
        <f t="shared" si="380"/>
        <v>113118877.2</v>
      </c>
      <c r="K133" s="28">
        <f t="shared" ref="K133:N133" si="381">C133*0.7</f>
        <v>981.75</v>
      </c>
      <c r="L133" s="26">
        <f t="shared" si="381"/>
        <v>77769228.08</v>
      </c>
      <c r="M133" s="28">
        <f t="shared" si="381"/>
        <v>1249.5</v>
      </c>
      <c r="N133" s="26">
        <f t="shared" si="381"/>
        <v>98979017.55</v>
      </c>
      <c r="O133" s="28">
        <f t="shared" ref="O133:R133" si="382">C133*0.3</f>
        <v>420.75</v>
      </c>
      <c r="P133" s="26">
        <f t="shared" si="382"/>
        <v>33329669.18</v>
      </c>
      <c r="Q133" s="28">
        <f t="shared" si="382"/>
        <v>535.5</v>
      </c>
      <c r="R133" s="26">
        <f t="shared" si="382"/>
        <v>42419578.95</v>
      </c>
      <c r="T133" s="35">
        <v>750.0</v>
      </c>
      <c r="U133" s="35">
        <v>0.1</v>
      </c>
      <c r="V133" s="35">
        <v>0.17</v>
      </c>
      <c r="W133" s="35">
        <v>0.13</v>
      </c>
    </row>
    <row r="134" ht="12.75" customHeight="1">
      <c r="A134" s="23">
        <f t="shared" si="310"/>
        <v>1148616050</v>
      </c>
      <c r="B134" s="37">
        <f t="shared" si="376"/>
        <v>14500</v>
      </c>
      <c r="C134" s="37">
        <f t="shared" si="311"/>
        <v>1502.5</v>
      </c>
      <c r="D134" s="23">
        <f t="shared" si="312"/>
        <v>119020387.3</v>
      </c>
      <c r="E134" s="24">
        <f t="shared" si="313"/>
        <v>1915</v>
      </c>
      <c r="F134" s="23">
        <f t="shared" si="314"/>
        <v>151696533.5</v>
      </c>
      <c r="G134" s="25">
        <f t="shared" ref="G134:J134" si="383">C134*0.8</f>
        <v>1202</v>
      </c>
      <c r="H134" s="23">
        <f t="shared" si="383"/>
        <v>95216309.8</v>
      </c>
      <c r="I134" s="25">
        <f t="shared" si="383"/>
        <v>1532</v>
      </c>
      <c r="J134" s="23">
        <f t="shared" si="383"/>
        <v>121357226.8</v>
      </c>
      <c r="K134" s="25">
        <f t="shared" ref="K134:N134" si="384">C134*0.7</f>
        <v>1051.75</v>
      </c>
      <c r="L134" s="23">
        <f t="shared" si="384"/>
        <v>83314271.08</v>
      </c>
      <c r="M134" s="25">
        <f t="shared" si="384"/>
        <v>1340.5</v>
      </c>
      <c r="N134" s="23">
        <f t="shared" si="384"/>
        <v>106187573.5</v>
      </c>
      <c r="O134" s="25">
        <f t="shared" ref="O134:R134" si="385">C134*0.3</f>
        <v>450.75</v>
      </c>
      <c r="P134" s="23">
        <f t="shared" si="385"/>
        <v>35706116.18</v>
      </c>
      <c r="Q134" s="25">
        <f t="shared" si="385"/>
        <v>574.5</v>
      </c>
      <c r="R134" s="23">
        <f t="shared" si="385"/>
        <v>45508960.05</v>
      </c>
      <c r="T134" s="35">
        <v>750.0</v>
      </c>
      <c r="U134" s="35">
        <v>0.1</v>
      </c>
      <c r="V134" s="35">
        <v>0.17</v>
      </c>
      <c r="W134" s="35">
        <v>0.13</v>
      </c>
    </row>
    <row r="135" ht="12.75" customHeight="1">
      <c r="A135" s="26">
        <f t="shared" si="310"/>
        <v>1188223500</v>
      </c>
      <c r="B135" s="38">
        <v>15000.0</v>
      </c>
      <c r="C135" s="39">
        <f t="shared" si="311"/>
        <v>1552.5</v>
      </c>
      <c r="D135" s="26">
        <f t="shared" si="312"/>
        <v>122981132.3</v>
      </c>
      <c r="E135" s="27">
        <f t="shared" si="313"/>
        <v>1980</v>
      </c>
      <c r="F135" s="26">
        <f t="shared" si="314"/>
        <v>156845502</v>
      </c>
      <c r="G135" s="28">
        <f t="shared" ref="G135:J135" si="386">C135*0.8</f>
        <v>1242</v>
      </c>
      <c r="H135" s="26">
        <f t="shared" si="386"/>
        <v>98384905.8</v>
      </c>
      <c r="I135" s="28">
        <f t="shared" si="386"/>
        <v>1584</v>
      </c>
      <c r="J135" s="26">
        <f t="shared" si="386"/>
        <v>125476401.6</v>
      </c>
      <c r="K135" s="28">
        <f t="shared" ref="K135:N135" si="387">C135*0.7</f>
        <v>1086.75</v>
      </c>
      <c r="L135" s="26">
        <f t="shared" si="387"/>
        <v>86086792.58</v>
      </c>
      <c r="M135" s="28">
        <f t="shared" si="387"/>
        <v>1386</v>
      </c>
      <c r="N135" s="26">
        <f t="shared" si="387"/>
        <v>109791851.4</v>
      </c>
      <c r="O135" s="28">
        <f t="shared" ref="O135:R135" si="388">C135*0.3</f>
        <v>465.75</v>
      </c>
      <c r="P135" s="26">
        <f t="shared" si="388"/>
        <v>36894339.68</v>
      </c>
      <c r="Q135" s="28">
        <f t="shared" si="388"/>
        <v>594</v>
      </c>
      <c r="R135" s="26">
        <f t="shared" si="388"/>
        <v>47053650.6</v>
      </c>
      <c r="T135" s="35">
        <v>750.0</v>
      </c>
      <c r="U135" s="35">
        <v>0.1</v>
      </c>
      <c r="V135" s="35">
        <v>0.17</v>
      </c>
      <c r="W135" s="35">
        <v>0.13</v>
      </c>
    </row>
    <row r="136" ht="12.75" customHeight="1">
      <c r="A136" s="23">
        <f t="shared" si="310"/>
        <v>1584298000</v>
      </c>
      <c r="B136" s="37">
        <f t="shared" ref="B136:B154" si="392">B135+5000</f>
        <v>20000</v>
      </c>
      <c r="C136" s="37">
        <f t="shared" si="311"/>
        <v>2052.5</v>
      </c>
      <c r="D136" s="23">
        <f t="shared" si="312"/>
        <v>162588582.3</v>
      </c>
      <c r="E136" s="24">
        <f t="shared" si="313"/>
        <v>2630</v>
      </c>
      <c r="F136" s="23">
        <f t="shared" si="314"/>
        <v>208335187</v>
      </c>
      <c r="G136" s="25">
        <f t="shared" ref="G136:J136" si="389">C136*0.8</f>
        <v>1642</v>
      </c>
      <c r="H136" s="23">
        <f t="shared" si="389"/>
        <v>130070865.8</v>
      </c>
      <c r="I136" s="25">
        <f t="shared" si="389"/>
        <v>2104</v>
      </c>
      <c r="J136" s="23">
        <f t="shared" si="389"/>
        <v>166668149.6</v>
      </c>
      <c r="K136" s="25">
        <f t="shared" ref="K136:N136" si="390">C136*0.7</f>
        <v>1436.75</v>
      </c>
      <c r="L136" s="23">
        <f t="shared" si="390"/>
        <v>113812007.6</v>
      </c>
      <c r="M136" s="25">
        <f t="shared" si="390"/>
        <v>1841</v>
      </c>
      <c r="N136" s="23">
        <f t="shared" si="390"/>
        <v>145834630.9</v>
      </c>
      <c r="O136" s="25">
        <f t="shared" ref="O136:R136" si="391">C136*0.3</f>
        <v>615.75</v>
      </c>
      <c r="P136" s="23">
        <f t="shared" si="391"/>
        <v>48776574.68</v>
      </c>
      <c r="Q136" s="25">
        <f t="shared" si="391"/>
        <v>789</v>
      </c>
      <c r="R136" s="23">
        <f t="shared" si="391"/>
        <v>62500556.1</v>
      </c>
      <c r="T136" s="35">
        <v>750.0</v>
      </c>
      <c r="U136" s="35">
        <v>0.1</v>
      </c>
      <c r="V136" s="35">
        <v>0.17</v>
      </c>
      <c r="W136" s="35">
        <v>0.13</v>
      </c>
    </row>
    <row r="137" ht="12.75" customHeight="1">
      <c r="A137" s="26">
        <f t="shared" si="310"/>
        <v>1980372500</v>
      </c>
      <c r="B137" s="37">
        <f t="shared" si="392"/>
        <v>25000</v>
      </c>
      <c r="C137" s="39">
        <f t="shared" si="311"/>
        <v>2552.5</v>
      </c>
      <c r="D137" s="26">
        <f t="shared" si="312"/>
        <v>202196032.3</v>
      </c>
      <c r="E137" s="27">
        <f t="shared" si="313"/>
        <v>3280</v>
      </c>
      <c r="F137" s="26">
        <f t="shared" si="314"/>
        <v>259824872</v>
      </c>
      <c r="G137" s="28">
        <f t="shared" ref="G137:J137" si="393">C137*0.8</f>
        <v>2042</v>
      </c>
      <c r="H137" s="26">
        <f t="shared" si="393"/>
        <v>161756825.8</v>
      </c>
      <c r="I137" s="28">
        <f t="shared" si="393"/>
        <v>2624</v>
      </c>
      <c r="J137" s="26">
        <f t="shared" si="393"/>
        <v>207859897.6</v>
      </c>
      <c r="K137" s="28">
        <f t="shared" ref="K137:N137" si="394">C137*0.7</f>
        <v>1786.75</v>
      </c>
      <c r="L137" s="26">
        <f t="shared" si="394"/>
        <v>141537222.6</v>
      </c>
      <c r="M137" s="28">
        <f t="shared" si="394"/>
        <v>2296</v>
      </c>
      <c r="N137" s="26">
        <f t="shared" si="394"/>
        <v>181877410.4</v>
      </c>
      <c r="O137" s="28">
        <f t="shared" ref="O137:R137" si="395">C137*0.3</f>
        <v>765.75</v>
      </c>
      <c r="P137" s="26">
        <f t="shared" si="395"/>
        <v>60658809.68</v>
      </c>
      <c r="Q137" s="28">
        <f t="shared" si="395"/>
        <v>984</v>
      </c>
      <c r="R137" s="26">
        <f t="shared" si="395"/>
        <v>77947461.6</v>
      </c>
      <c r="T137" s="35">
        <v>750.0</v>
      </c>
      <c r="U137" s="35">
        <v>0.1</v>
      </c>
      <c r="V137" s="35">
        <v>0.17</v>
      </c>
      <c r="W137" s="35">
        <v>0.13</v>
      </c>
    </row>
    <row r="138" ht="12.75" customHeight="1">
      <c r="A138" s="23">
        <f t="shared" si="310"/>
        <v>2376447000</v>
      </c>
      <c r="B138" s="38">
        <f t="shared" si="392"/>
        <v>30000</v>
      </c>
      <c r="C138" s="37">
        <f t="shared" si="311"/>
        <v>3052.5</v>
      </c>
      <c r="D138" s="23">
        <f t="shared" si="312"/>
        <v>241803482.3</v>
      </c>
      <c r="E138" s="24">
        <f t="shared" si="313"/>
        <v>3930</v>
      </c>
      <c r="F138" s="23">
        <f t="shared" si="314"/>
        <v>311314557</v>
      </c>
      <c r="G138" s="25">
        <f t="shared" ref="G138:J138" si="396">C138*0.8</f>
        <v>2442</v>
      </c>
      <c r="H138" s="23">
        <f t="shared" si="396"/>
        <v>193442785.8</v>
      </c>
      <c r="I138" s="25">
        <f t="shared" si="396"/>
        <v>3144</v>
      </c>
      <c r="J138" s="23">
        <f t="shared" si="396"/>
        <v>249051645.6</v>
      </c>
      <c r="K138" s="25">
        <f t="shared" ref="K138:N138" si="397">C138*0.7</f>
        <v>2136.75</v>
      </c>
      <c r="L138" s="23">
        <f t="shared" si="397"/>
        <v>169262437.6</v>
      </c>
      <c r="M138" s="25">
        <f t="shared" si="397"/>
        <v>2751</v>
      </c>
      <c r="N138" s="23">
        <f t="shared" si="397"/>
        <v>217920189.9</v>
      </c>
      <c r="O138" s="25">
        <f t="shared" ref="O138:R138" si="398">C138*0.3</f>
        <v>915.75</v>
      </c>
      <c r="P138" s="23">
        <f t="shared" si="398"/>
        <v>72541044.68</v>
      </c>
      <c r="Q138" s="25">
        <f t="shared" si="398"/>
        <v>1179</v>
      </c>
      <c r="R138" s="23">
        <f t="shared" si="398"/>
        <v>93394367.1</v>
      </c>
      <c r="T138" s="35">
        <v>750.0</v>
      </c>
      <c r="U138" s="35">
        <v>0.1</v>
      </c>
      <c r="V138" s="35">
        <v>0.17</v>
      </c>
      <c r="W138" s="35">
        <v>0.13</v>
      </c>
    </row>
    <row r="139" ht="12.75" customHeight="1">
      <c r="A139" s="26">
        <f t="shared" si="310"/>
        <v>2772521500</v>
      </c>
      <c r="B139" s="37">
        <f t="shared" si="392"/>
        <v>35000</v>
      </c>
      <c r="C139" s="39">
        <f t="shared" si="311"/>
        <v>3552.5</v>
      </c>
      <c r="D139" s="26">
        <f t="shared" si="312"/>
        <v>281410932.3</v>
      </c>
      <c r="E139" s="27">
        <f t="shared" si="313"/>
        <v>4580</v>
      </c>
      <c r="F139" s="26">
        <f t="shared" si="314"/>
        <v>362804242</v>
      </c>
      <c r="G139" s="28">
        <f t="shared" ref="G139:J139" si="399">C139*0.8</f>
        <v>2842</v>
      </c>
      <c r="H139" s="26">
        <f t="shared" si="399"/>
        <v>225128745.8</v>
      </c>
      <c r="I139" s="28">
        <f t="shared" si="399"/>
        <v>3664</v>
      </c>
      <c r="J139" s="26">
        <f t="shared" si="399"/>
        <v>290243393.6</v>
      </c>
      <c r="K139" s="28">
        <f t="shared" ref="K139:N139" si="400">C139*0.7</f>
        <v>2486.75</v>
      </c>
      <c r="L139" s="26">
        <f t="shared" si="400"/>
        <v>196987652.6</v>
      </c>
      <c r="M139" s="28">
        <f t="shared" si="400"/>
        <v>3206</v>
      </c>
      <c r="N139" s="26">
        <f t="shared" si="400"/>
        <v>253962969.4</v>
      </c>
      <c r="O139" s="28">
        <f t="shared" ref="O139:R139" si="401">C139*0.3</f>
        <v>1065.75</v>
      </c>
      <c r="P139" s="26">
        <f t="shared" si="401"/>
        <v>84423279.68</v>
      </c>
      <c r="Q139" s="28">
        <f t="shared" si="401"/>
        <v>1374</v>
      </c>
      <c r="R139" s="26">
        <f t="shared" si="401"/>
        <v>108841272.6</v>
      </c>
      <c r="T139" s="35">
        <v>750.0</v>
      </c>
      <c r="U139" s="35">
        <v>0.1</v>
      </c>
      <c r="V139" s="35">
        <v>0.17</v>
      </c>
      <c r="W139" s="35">
        <v>0.13</v>
      </c>
    </row>
    <row r="140" ht="12.75" customHeight="1">
      <c r="A140" s="23">
        <f t="shared" si="310"/>
        <v>3168596000</v>
      </c>
      <c r="B140" s="37">
        <f t="shared" si="392"/>
        <v>40000</v>
      </c>
      <c r="C140" s="37">
        <f t="shared" si="311"/>
        <v>4052.5</v>
      </c>
      <c r="D140" s="23">
        <f t="shared" si="312"/>
        <v>321018382.3</v>
      </c>
      <c r="E140" s="24">
        <f t="shared" si="313"/>
        <v>5230</v>
      </c>
      <c r="F140" s="23">
        <f t="shared" si="314"/>
        <v>414293927</v>
      </c>
      <c r="G140" s="25">
        <f t="shared" ref="G140:J140" si="402">C140*0.8</f>
        <v>3242</v>
      </c>
      <c r="H140" s="23">
        <f t="shared" si="402"/>
        <v>256814705.8</v>
      </c>
      <c r="I140" s="25">
        <f t="shared" si="402"/>
        <v>4184</v>
      </c>
      <c r="J140" s="23">
        <f t="shared" si="402"/>
        <v>331435141.6</v>
      </c>
      <c r="K140" s="25">
        <f t="shared" ref="K140:N140" si="403">C140*0.7</f>
        <v>2836.75</v>
      </c>
      <c r="L140" s="23">
        <f t="shared" si="403"/>
        <v>224712867.6</v>
      </c>
      <c r="M140" s="25">
        <f t="shared" si="403"/>
        <v>3661</v>
      </c>
      <c r="N140" s="23">
        <f t="shared" si="403"/>
        <v>290005748.9</v>
      </c>
      <c r="O140" s="25">
        <f t="shared" ref="O140:R140" si="404">C140*0.3</f>
        <v>1215.75</v>
      </c>
      <c r="P140" s="23">
        <f t="shared" si="404"/>
        <v>96305514.68</v>
      </c>
      <c r="Q140" s="25">
        <f t="shared" si="404"/>
        <v>1569</v>
      </c>
      <c r="R140" s="23">
        <f t="shared" si="404"/>
        <v>124288178.1</v>
      </c>
      <c r="T140" s="35">
        <v>750.0</v>
      </c>
      <c r="U140" s="35">
        <v>0.1</v>
      </c>
      <c r="V140" s="35">
        <v>0.17</v>
      </c>
      <c r="W140" s="35">
        <v>0.13</v>
      </c>
    </row>
    <row r="141" ht="12.75" customHeight="1">
      <c r="A141" s="26">
        <f t="shared" si="310"/>
        <v>3564670500</v>
      </c>
      <c r="B141" s="37">
        <f t="shared" si="392"/>
        <v>45000</v>
      </c>
      <c r="C141" s="39">
        <f t="shared" si="311"/>
        <v>4552.5</v>
      </c>
      <c r="D141" s="26">
        <f t="shared" si="312"/>
        <v>360625832.3</v>
      </c>
      <c r="E141" s="27">
        <f t="shared" si="313"/>
        <v>5880</v>
      </c>
      <c r="F141" s="26">
        <f t="shared" si="314"/>
        <v>465783612</v>
      </c>
      <c r="G141" s="28">
        <f t="shared" ref="G141:J141" si="405">C141*0.8</f>
        <v>3642</v>
      </c>
      <c r="H141" s="26">
        <f t="shared" si="405"/>
        <v>288500665.8</v>
      </c>
      <c r="I141" s="28">
        <f t="shared" si="405"/>
        <v>4704</v>
      </c>
      <c r="J141" s="26">
        <f t="shared" si="405"/>
        <v>372626889.6</v>
      </c>
      <c r="K141" s="28">
        <f t="shared" ref="K141:N141" si="406">C141*0.7</f>
        <v>3186.75</v>
      </c>
      <c r="L141" s="26">
        <f t="shared" si="406"/>
        <v>252438082.6</v>
      </c>
      <c r="M141" s="28">
        <f t="shared" si="406"/>
        <v>4116</v>
      </c>
      <c r="N141" s="26">
        <f t="shared" si="406"/>
        <v>326048528.4</v>
      </c>
      <c r="O141" s="28">
        <f t="shared" ref="O141:R141" si="407">C141*0.3</f>
        <v>1365.75</v>
      </c>
      <c r="P141" s="26">
        <f t="shared" si="407"/>
        <v>108187749.7</v>
      </c>
      <c r="Q141" s="28">
        <f t="shared" si="407"/>
        <v>1764</v>
      </c>
      <c r="R141" s="26">
        <f t="shared" si="407"/>
        <v>139735083.6</v>
      </c>
      <c r="T141" s="35">
        <v>750.0</v>
      </c>
      <c r="U141" s="35">
        <v>0.1</v>
      </c>
      <c r="V141" s="35">
        <v>0.17</v>
      </c>
      <c r="W141" s="35">
        <v>0.13</v>
      </c>
    </row>
    <row r="142" ht="12.75" customHeight="1">
      <c r="A142" s="23">
        <f t="shared" si="310"/>
        <v>3960745000</v>
      </c>
      <c r="B142" s="38">
        <f t="shared" si="392"/>
        <v>50000</v>
      </c>
      <c r="C142" s="37">
        <f t="shared" si="311"/>
        <v>5052.5</v>
      </c>
      <c r="D142" s="23">
        <f t="shared" si="312"/>
        <v>400233282.3</v>
      </c>
      <c r="E142" s="24">
        <f t="shared" si="313"/>
        <v>6530</v>
      </c>
      <c r="F142" s="23">
        <f t="shared" si="314"/>
        <v>517273297</v>
      </c>
      <c r="G142" s="25">
        <f t="shared" ref="G142:J142" si="408">C142*0.8</f>
        <v>4042</v>
      </c>
      <c r="H142" s="23">
        <f t="shared" si="408"/>
        <v>320186625.8</v>
      </c>
      <c r="I142" s="25">
        <f t="shared" si="408"/>
        <v>5224</v>
      </c>
      <c r="J142" s="23">
        <f t="shared" si="408"/>
        <v>413818637.6</v>
      </c>
      <c r="K142" s="25">
        <f t="shared" ref="K142:N142" si="409">C142*0.7</f>
        <v>3536.75</v>
      </c>
      <c r="L142" s="23">
        <f t="shared" si="409"/>
        <v>280163297.6</v>
      </c>
      <c r="M142" s="25">
        <f t="shared" si="409"/>
        <v>4571</v>
      </c>
      <c r="N142" s="23">
        <f t="shared" si="409"/>
        <v>362091307.9</v>
      </c>
      <c r="O142" s="25">
        <f t="shared" ref="O142:R142" si="410">C142*0.3</f>
        <v>1515.75</v>
      </c>
      <c r="P142" s="23">
        <f t="shared" si="410"/>
        <v>120069984.7</v>
      </c>
      <c r="Q142" s="25">
        <f t="shared" si="410"/>
        <v>1959</v>
      </c>
      <c r="R142" s="23">
        <f t="shared" si="410"/>
        <v>155181989.1</v>
      </c>
      <c r="T142" s="35">
        <v>750.0</v>
      </c>
      <c r="U142" s="35">
        <v>0.1</v>
      </c>
      <c r="V142" s="35">
        <v>0.17</v>
      </c>
      <c r="W142" s="35">
        <v>0.13</v>
      </c>
    </row>
    <row r="143" ht="12.75" customHeight="1">
      <c r="A143" s="26">
        <f t="shared" si="310"/>
        <v>4356819500</v>
      </c>
      <c r="B143" s="37">
        <f t="shared" si="392"/>
        <v>55000</v>
      </c>
      <c r="C143" s="39">
        <f t="shared" si="311"/>
        <v>5552.5</v>
      </c>
      <c r="D143" s="26">
        <f t="shared" si="312"/>
        <v>439840732.3</v>
      </c>
      <c r="E143" s="27">
        <f t="shared" si="313"/>
        <v>7180</v>
      </c>
      <c r="F143" s="26">
        <f t="shared" si="314"/>
        <v>568762982</v>
      </c>
      <c r="G143" s="28">
        <f t="shared" ref="G143:J143" si="411">C143*0.8</f>
        <v>4442</v>
      </c>
      <c r="H143" s="26">
        <f t="shared" si="411"/>
        <v>351872585.8</v>
      </c>
      <c r="I143" s="28">
        <f t="shared" si="411"/>
        <v>5744</v>
      </c>
      <c r="J143" s="26">
        <f t="shared" si="411"/>
        <v>455010385.6</v>
      </c>
      <c r="K143" s="28">
        <f t="shared" ref="K143:N143" si="412">C143*0.7</f>
        <v>3886.75</v>
      </c>
      <c r="L143" s="26">
        <f t="shared" si="412"/>
        <v>307888512.6</v>
      </c>
      <c r="M143" s="28">
        <f t="shared" si="412"/>
        <v>5026</v>
      </c>
      <c r="N143" s="26">
        <f t="shared" si="412"/>
        <v>398134087.4</v>
      </c>
      <c r="O143" s="28">
        <f t="shared" ref="O143:R143" si="413">C143*0.3</f>
        <v>1665.75</v>
      </c>
      <c r="P143" s="26">
        <f t="shared" si="413"/>
        <v>131952219.7</v>
      </c>
      <c r="Q143" s="28">
        <f t="shared" si="413"/>
        <v>2154</v>
      </c>
      <c r="R143" s="26">
        <f t="shared" si="413"/>
        <v>170628894.6</v>
      </c>
      <c r="T143" s="35">
        <v>750.0</v>
      </c>
      <c r="U143" s="35">
        <v>0.1</v>
      </c>
      <c r="V143" s="35">
        <v>0.17</v>
      </c>
      <c r="W143" s="35">
        <v>0.13</v>
      </c>
    </row>
    <row r="144" ht="12.75" customHeight="1">
      <c r="A144" s="23">
        <f t="shared" si="310"/>
        <v>4752894000</v>
      </c>
      <c r="B144" s="37">
        <f t="shared" si="392"/>
        <v>60000</v>
      </c>
      <c r="C144" s="37">
        <f t="shared" si="311"/>
        <v>6052.5</v>
      </c>
      <c r="D144" s="23">
        <f t="shared" si="312"/>
        <v>479448182.3</v>
      </c>
      <c r="E144" s="24">
        <f t="shared" si="313"/>
        <v>7830</v>
      </c>
      <c r="F144" s="23">
        <f t="shared" si="314"/>
        <v>620252667</v>
      </c>
      <c r="G144" s="25">
        <f t="shared" ref="G144:J144" si="414">C144*0.8</f>
        <v>4842</v>
      </c>
      <c r="H144" s="23">
        <f t="shared" si="414"/>
        <v>383558545.8</v>
      </c>
      <c r="I144" s="25">
        <f t="shared" si="414"/>
        <v>6264</v>
      </c>
      <c r="J144" s="23">
        <f t="shared" si="414"/>
        <v>496202133.6</v>
      </c>
      <c r="K144" s="25">
        <f t="shared" ref="K144:N144" si="415">C144*0.7</f>
        <v>4236.75</v>
      </c>
      <c r="L144" s="23">
        <f t="shared" si="415"/>
        <v>335613727.6</v>
      </c>
      <c r="M144" s="25">
        <f t="shared" si="415"/>
        <v>5481</v>
      </c>
      <c r="N144" s="23">
        <f t="shared" si="415"/>
        <v>434176866.9</v>
      </c>
      <c r="O144" s="25">
        <f t="shared" ref="O144:R144" si="416">C144*0.3</f>
        <v>1815.75</v>
      </c>
      <c r="P144" s="23">
        <f t="shared" si="416"/>
        <v>143834454.7</v>
      </c>
      <c r="Q144" s="25">
        <f t="shared" si="416"/>
        <v>2349</v>
      </c>
      <c r="R144" s="23">
        <f t="shared" si="416"/>
        <v>186075800.1</v>
      </c>
      <c r="T144" s="35">
        <v>750.0</v>
      </c>
      <c r="U144" s="35">
        <v>0.1</v>
      </c>
      <c r="V144" s="35">
        <v>0.17</v>
      </c>
      <c r="W144" s="35">
        <v>0.13</v>
      </c>
    </row>
    <row r="145" ht="12.75" customHeight="1">
      <c r="A145" s="26">
        <f t="shared" si="310"/>
        <v>5148968500</v>
      </c>
      <c r="B145" s="37">
        <f t="shared" si="392"/>
        <v>65000</v>
      </c>
      <c r="C145" s="39">
        <f t="shared" si="311"/>
        <v>6552.5</v>
      </c>
      <c r="D145" s="26">
        <f t="shared" si="312"/>
        <v>519055632.3</v>
      </c>
      <c r="E145" s="27">
        <f t="shared" si="313"/>
        <v>8480</v>
      </c>
      <c r="F145" s="26">
        <f t="shared" si="314"/>
        <v>671742352</v>
      </c>
      <c r="G145" s="28">
        <f t="shared" ref="G145:J145" si="417">C145*0.8</f>
        <v>5242</v>
      </c>
      <c r="H145" s="26">
        <f t="shared" si="417"/>
        <v>415244505.8</v>
      </c>
      <c r="I145" s="28">
        <f t="shared" si="417"/>
        <v>6784</v>
      </c>
      <c r="J145" s="26">
        <f t="shared" si="417"/>
        <v>537393881.6</v>
      </c>
      <c r="K145" s="28">
        <f t="shared" ref="K145:N145" si="418">C145*0.7</f>
        <v>4586.75</v>
      </c>
      <c r="L145" s="26">
        <f t="shared" si="418"/>
        <v>363338942.6</v>
      </c>
      <c r="M145" s="28">
        <f t="shared" si="418"/>
        <v>5936</v>
      </c>
      <c r="N145" s="26">
        <f t="shared" si="418"/>
        <v>470219646.4</v>
      </c>
      <c r="O145" s="28">
        <f t="shared" ref="O145:R145" si="419">C145*0.3</f>
        <v>1965.75</v>
      </c>
      <c r="P145" s="26">
        <f t="shared" si="419"/>
        <v>155716689.7</v>
      </c>
      <c r="Q145" s="28">
        <f t="shared" si="419"/>
        <v>2544</v>
      </c>
      <c r="R145" s="26">
        <f t="shared" si="419"/>
        <v>201522705.6</v>
      </c>
      <c r="T145" s="35">
        <v>750.0</v>
      </c>
      <c r="U145" s="35">
        <v>0.1</v>
      </c>
      <c r="V145" s="35">
        <v>0.17</v>
      </c>
      <c r="W145" s="35">
        <v>0.13</v>
      </c>
    </row>
    <row r="146" ht="12.75" customHeight="1">
      <c r="A146" s="23">
        <f t="shared" si="310"/>
        <v>5545043000</v>
      </c>
      <c r="B146" s="37">
        <f t="shared" si="392"/>
        <v>70000</v>
      </c>
      <c r="C146" s="37">
        <f t="shared" si="311"/>
        <v>7052.5</v>
      </c>
      <c r="D146" s="23">
        <f t="shared" si="312"/>
        <v>558663082.3</v>
      </c>
      <c r="E146" s="24">
        <f t="shared" si="313"/>
        <v>9130</v>
      </c>
      <c r="F146" s="23">
        <f t="shared" si="314"/>
        <v>723232037</v>
      </c>
      <c r="G146" s="25">
        <f t="shared" ref="G146:J146" si="420">C146*0.8</f>
        <v>5642</v>
      </c>
      <c r="H146" s="23">
        <f t="shared" si="420"/>
        <v>446930465.8</v>
      </c>
      <c r="I146" s="25">
        <f t="shared" si="420"/>
        <v>7304</v>
      </c>
      <c r="J146" s="23">
        <f t="shared" si="420"/>
        <v>578585629.6</v>
      </c>
      <c r="K146" s="25">
        <f t="shared" ref="K146:N146" si="421">C146*0.7</f>
        <v>4936.75</v>
      </c>
      <c r="L146" s="23">
        <f t="shared" si="421"/>
        <v>391064157.6</v>
      </c>
      <c r="M146" s="25">
        <f t="shared" si="421"/>
        <v>6391</v>
      </c>
      <c r="N146" s="23">
        <f t="shared" si="421"/>
        <v>506262425.9</v>
      </c>
      <c r="O146" s="25">
        <f t="shared" ref="O146:R146" si="422">C146*0.3</f>
        <v>2115.75</v>
      </c>
      <c r="P146" s="23">
        <f t="shared" si="422"/>
        <v>167598924.7</v>
      </c>
      <c r="Q146" s="25">
        <f t="shared" si="422"/>
        <v>2739</v>
      </c>
      <c r="R146" s="23">
        <f t="shared" si="422"/>
        <v>216969611.1</v>
      </c>
      <c r="T146" s="35">
        <v>750.0</v>
      </c>
      <c r="U146" s="35">
        <v>0.1</v>
      </c>
      <c r="V146" s="35">
        <v>0.17</v>
      </c>
      <c r="W146" s="35">
        <v>0.13</v>
      </c>
    </row>
    <row r="147" ht="12.75" customHeight="1">
      <c r="A147" s="26">
        <f t="shared" si="310"/>
        <v>5941117500</v>
      </c>
      <c r="B147" s="38">
        <f t="shared" si="392"/>
        <v>75000</v>
      </c>
      <c r="C147" s="39">
        <f t="shared" si="311"/>
        <v>7552.5</v>
      </c>
      <c r="D147" s="26">
        <f t="shared" si="312"/>
        <v>598270532.3</v>
      </c>
      <c r="E147" s="27">
        <f t="shared" si="313"/>
        <v>9780</v>
      </c>
      <c r="F147" s="26">
        <f t="shared" si="314"/>
        <v>774721722</v>
      </c>
      <c r="G147" s="28">
        <f t="shared" ref="G147:J147" si="423">C147*0.8</f>
        <v>6042</v>
      </c>
      <c r="H147" s="26">
        <f t="shared" si="423"/>
        <v>478616425.8</v>
      </c>
      <c r="I147" s="28">
        <f t="shared" si="423"/>
        <v>7824</v>
      </c>
      <c r="J147" s="26">
        <f t="shared" si="423"/>
        <v>619777377.6</v>
      </c>
      <c r="K147" s="28">
        <f t="shared" ref="K147:N147" si="424">C147*0.7</f>
        <v>5286.75</v>
      </c>
      <c r="L147" s="26">
        <f t="shared" si="424"/>
        <v>418789372.6</v>
      </c>
      <c r="M147" s="28">
        <f t="shared" si="424"/>
        <v>6846</v>
      </c>
      <c r="N147" s="26">
        <f t="shared" si="424"/>
        <v>542305205.4</v>
      </c>
      <c r="O147" s="28">
        <f t="shared" ref="O147:R147" si="425">C147*0.3</f>
        <v>2265.75</v>
      </c>
      <c r="P147" s="26">
        <f t="shared" si="425"/>
        <v>179481159.7</v>
      </c>
      <c r="Q147" s="28">
        <f t="shared" si="425"/>
        <v>2934</v>
      </c>
      <c r="R147" s="26">
        <f t="shared" si="425"/>
        <v>232416516.6</v>
      </c>
      <c r="T147" s="35">
        <v>750.0</v>
      </c>
      <c r="U147" s="35">
        <v>0.1</v>
      </c>
      <c r="V147" s="35">
        <v>0.17</v>
      </c>
      <c r="W147" s="35">
        <v>0.13</v>
      </c>
    </row>
    <row r="148" ht="12.75" customHeight="1">
      <c r="A148" s="23">
        <f t="shared" si="310"/>
        <v>6337192000</v>
      </c>
      <c r="B148" s="37">
        <f t="shared" si="392"/>
        <v>80000</v>
      </c>
      <c r="C148" s="37">
        <f t="shared" si="311"/>
        <v>8052.5</v>
      </c>
      <c r="D148" s="23">
        <f t="shared" si="312"/>
        <v>637877982.3</v>
      </c>
      <c r="E148" s="24">
        <f t="shared" si="313"/>
        <v>10430</v>
      </c>
      <c r="F148" s="23">
        <f t="shared" si="314"/>
        <v>826211407</v>
      </c>
      <c r="G148" s="25">
        <f t="shared" ref="G148:J148" si="426">C148*0.8</f>
        <v>6442</v>
      </c>
      <c r="H148" s="23">
        <f t="shared" si="426"/>
        <v>510302385.8</v>
      </c>
      <c r="I148" s="25">
        <f t="shared" si="426"/>
        <v>8344</v>
      </c>
      <c r="J148" s="23">
        <f t="shared" si="426"/>
        <v>660969125.6</v>
      </c>
      <c r="K148" s="25">
        <f t="shared" ref="K148:N148" si="427">C148*0.7</f>
        <v>5636.75</v>
      </c>
      <c r="L148" s="23">
        <f t="shared" si="427"/>
        <v>446514587.6</v>
      </c>
      <c r="M148" s="25">
        <f t="shared" si="427"/>
        <v>7301</v>
      </c>
      <c r="N148" s="23">
        <f t="shared" si="427"/>
        <v>578347984.9</v>
      </c>
      <c r="O148" s="25">
        <f t="shared" ref="O148:R148" si="428">C148*0.3</f>
        <v>2415.75</v>
      </c>
      <c r="P148" s="23">
        <f t="shared" si="428"/>
        <v>191363394.7</v>
      </c>
      <c r="Q148" s="25">
        <f t="shared" si="428"/>
        <v>3129</v>
      </c>
      <c r="R148" s="23">
        <f t="shared" si="428"/>
        <v>247863422.1</v>
      </c>
      <c r="T148" s="35">
        <v>750.0</v>
      </c>
      <c r="U148" s="35">
        <v>0.1</v>
      </c>
      <c r="V148" s="35">
        <v>0.17</v>
      </c>
      <c r="W148" s="35">
        <v>0.13</v>
      </c>
    </row>
    <row r="149" ht="12.75" customHeight="1">
      <c r="A149" s="26">
        <f t="shared" si="310"/>
        <v>6733266500</v>
      </c>
      <c r="B149" s="37">
        <f t="shared" si="392"/>
        <v>85000</v>
      </c>
      <c r="C149" s="39">
        <f t="shared" si="311"/>
        <v>8552.5</v>
      </c>
      <c r="D149" s="26">
        <f t="shared" si="312"/>
        <v>677485432.3</v>
      </c>
      <c r="E149" s="27">
        <f t="shared" si="313"/>
        <v>11080</v>
      </c>
      <c r="F149" s="26">
        <f t="shared" si="314"/>
        <v>877701092</v>
      </c>
      <c r="G149" s="28">
        <f t="shared" ref="G149:J149" si="429">C149*0.8</f>
        <v>6842</v>
      </c>
      <c r="H149" s="26">
        <f t="shared" si="429"/>
        <v>541988345.8</v>
      </c>
      <c r="I149" s="28">
        <f t="shared" si="429"/>
        <v>8864</v>
      </c>
      <c r="J149" s="26">
        <f t="shared" si="429"/>
        <v>702160873.6</v>
      </c>
      <c r="K149" s="28">
        <f t="shared" ref="K149:N149" si="430">C149*0.7</f>
        <v>5986.75</v>
      </c>
      <c r="L149" s="26">
        <f t="shared" si="430"/>
        <v>474239802.6</v>
      </c>
      <c r="M149" s="28">
        <f t="shared" si="430"/>
        <v>7756</v>
      </c>
      <c r="N149" s="26">
        <f t="shared" si="430"/>
        <v>614390764.4</v>
      </c>
      <c r="O149" s="28">
        <f t="shared" ref="O149:R149" si="431">C149*0.3</f>
        <v>2565.75</v>
      </c>
      <c r="P149" s="26">
        <f t="shared" si="431"/>
        <v>203245629.7</v>
      </c>
      <c r="Q149" s="28">
        <f t="shared" si="431"/>
        <v>3324</v>
      </c>
      <c r="R149" s="26">
        <f t="shared" si="431"/>
        <v>263310327.6</v>
      </c>
      <c r="T149" s="35">
        <v>750.0</v>
      </c>
      <c r="U149" s="35">
        <v>0.1</v>
      </c>
      <c r="V149" s="35">
        <v>0.17</v>
      </c>
      <c r="W149" s="35">
        <v>0.13</v>
      </c>
    </row>
    <row r="150" ht="12.75" customHeight="1">
      <c r="A150" s="23">
        <f t="shared" si="310"/>
        <v>7129341000</v>
      </c>
      <c r="B150" s="37">
        <f t="shared" si="392"/>
        <v>90000</v>
      </c>
      <c r="C150" s="37">
        <f t="shared" si="311"/>
        <v>9052.5</v>
      </c>
      <c r="D150" s="23">
        <f t="shared" si="312"/>
        <v>717092882.3</v>
      </c>
      <c r="E150" s="24">
        <f t="shared" si="313"/>
        <v>11730</v>
      </c>
      <c r="F150" s="23">
        <f t="shared" si="314"/>
        <v>929190777</v>
      </c>
      <c r="G150" s="25">
        <f t="shared" ref="G150:J150" si="432">C150*0.8</f>
        <v>7242</v>
      </c>
      <c r="H150" s="23">
        <f t="shared" si="432"/>
        <v>573674305.8</v>
      </c>
      <c r="I150" s="25">
        <f t="shared" si="432"/>
        <v>9384</v>
      </c>
      <c r="J150" s="23">
        <f t="shared" si="432"/>
        <v>743352621.6</v>
      </c>
      <c r="K150" s="25">
        <f t="shared" ref="K150:N150" si="433">C150*0.7</f>
        <v>6336.75</v>
      </c>
      <c r="L150" s="23">
        <f t="shared" si="433"/>
        <v>501965017.6</v>
      </c>
      <c r="M150" s="25">
        <f t="shared" si="433"/>
        <v>8211</v>
      </c>
      <c r="N150" s="23">
        <f t="shared" si="433"/>
        <v>650433543.9</v>
      </c>
      <c r="O150" s="25">
        <f t="shared" ref="O150:R150" si="434">C150*0.3</f>
        <v>2715.75</v>
      </c>
      <c r="P150" s="23">
        <f t="shared" si="434"/>
        <v>215127864.7</v>
      </c>
      <c r="Q150" s="25">
        <f t="shared" si="434"/>
        <v>3519</v>
      </c>
      <c r="R150" s="23">
        <f t="shared" si="434"/>
        <v>278757233.1</v>
      </c>
      <c r="T150" s="35">
        <v>750.0</v>
      </c>
      <c r="U150" s="35">
        <v>0.1</v>
      </c>
      <c r="V150" s="35">
        <v>0.17</v>
      </c>
      <c r="W150" s="35">
        <v>0.13</v>
      </c>
    </row>
    <row r="151" ht="12.75" customHeight="1">
      <c r="A151" s="26">
        <f t="shared" si="310"/>
        <v>7525415500</v>
      </c>
      <c r="B151" s="37">
        <f t="shared" si="392"/>
        <v>95000</v>
      </c>
      <c r="C151" s="39">
        <f t="shared" si="311"/>
        <v>9552.5</v>
      </c>
      <c r="D151" s="26">
        <f t="shared" si="312"/>
        <v>756700332.3</v>
      </c>
      <c r="E151" s="27">
        <f t="shared" si="313"/>
        <v>12380</v>
      </c>
      <c r="F151" s="26">
        <f t="shared" si="314"/>
        <v>980680462</v>
      </c>
      <c r="G151" s="28">
        <f t="shared" ref="G151:J151" si="435">C151*0.8</f>
        <v>7642</v>
      </c>
      <c r="H151" s="26">
        <f t="shared" si="435"/>
        <v>605360265.8</v>
      </c>
      <c r="I151" s="28">
        <f t="shared" si="435"/>
        <v>9904</v>
      </c>
      <c r="J151" s="26">
        <f t="shared" si="435"/>
        <v>784544369.6</v>
      </c>
      <c r="K151" s="28">
        <f t="shared" ref="K151:N151" si="436">C151*0.7</f>
        <v>6686.75</v>
      </c>
      <c r="L151" s="26">
        <f t="shared" si="436"/>
        <v>529690232.6</v>
      </c>
      <c r="M151" s="28">
        <f t="shared" si="436"/>
        <v>8666</v>
      </c>
      <c r="N151" s="26">
        <f t="shared" si="436"/>
        <v>686476323.4</v>
      </c>
      <c r="O151" s="28">
        <f t="shared" ref="O151:R151" si="437">C151*0.3</f>
        <v>2865.75</v>
      </c>
      <c r="P151" s="26">
        <f t="shared" si="437"/>
        <v>227010099.7</v>
      </c>
      <c r="Q151" s="28">
        <f t="shared" si="437"/>
        <v>3714</v>
      </c>
      <c r="R151" s="26">
        <f t="shared" si="437"/>
        <v>294204138.6</v>
      </c>
      <c r="T151" s="35">
        <v>750.0</v>
      </c>
      <c r="U151" s="35">
        <v>0.1</v>
      </c>
      <c r="V151" s="35">
        <v>0.17</v>
      </c>
      <c r="W151" s="35">
        <v>0.13</v>
      </c>
    </row>
    <row r="152" ht="12.75" customHeight="1">
      <c r="A152" s="23">
        <f t="shared" si="310"/>
        <v>7921490000</v>
      </c>
      <c r="B152" s="38">
        <f t="shared" si="392"/>
        <v>100000</v>
      </c>
      <c r="C152" s="37">
        <f t="shared" si="311"/>
        <v>10052.5</v>
      </c>
      <c r="D152" s="23">
        <f t="shared" si="312"/>
        <v>796307782.3</v>
      </c>
      <c r="E152" s="24">
        <f t="shared" si="313"/>
        <v>13030</v>
      </c>
      <c r="F152" s="23">
        <f t="shared" si="314"/>
        <v>1032170147</v>
      </c>
      <c r="G152" s="25">
        <f t="shared" ref="G152:J152" si="438">C152*0.8</f>
        <v>8042</v>
      </c>
      <c r="H152" s="23">
        <f t="shared" si="438"/>
        <v>637046225.8</v>
      </c>
      <c r="I152" s="25">
        <f t="shared" si="438"/>
        <v>10424</v>
      </c>
      <c r="J152" s="23">
        <f t="shared" si="438"/>
        <v>825736117.6</v>
      </c>
      <c r="K152" s="25">
        <f t="shared" ref="K152:N152" si="439">C152*0.7</f>
        <v>7036.75</v>
      </c>
      <c r="L152" s="23">
        <f t="shared" si="439"/>
        <v>557415447.6</v>
      </c>
      <c r="M152" s="25">
        <f t="shared" si="439"/>
        <v>9121</v>
      </c>
      <c r="N152" s="23">
        <f t="shared" si="439"/>
        <v>722519102.9</v>
      </c>
      <c r="O152" s="25">
        <f t="shared" ref="O152:R152" si="440">C152*0.3</f>
        <v>3015.75</v>
      </c>
      <c r="P152" s="23">
        <f t="shared" si="440"/>
        <v>238892334.7</v>
      </c>
      <c r="Q152" s="25">
        <f t="shared" si="440"/>
        <v>3909</v>
      </c>
      <c r="R152" s="23">
        <f t="shared" si="440"/>
        <v>309651044.1</v>
      </c>
      <c r="T152" s="35">
        <v>750.0</v>
      </c>
      <c r="U152" s="35">
        <v>0.1</v>
      </c>
      <c r="V152" s="35">
        <v>0.17</v>
      </c>
      <c r="W152" s="35">
        <v>0.13</v>
      </c>
    </row>
    <row r="153" ht="12.75" customHeight="1">
      <c r="A153" s="26">
        <f t="shared" si="310"/>
        <v>8317564500</v>
      </c>
      <c r="B153" s="37">
        <f t="shared" si="392"/>
        <v>105000</v>
      </c>
      <c r="C153" s="39">
        <f t="shared" si="311"/>
        <v>10552.5</v>
      </c>
      <c r="D153" s="26">
        <f t="shared" si="312"/>
        <v>835915232.3</v>
      </c>
      <c r="E153" s="27">
        <f t="shared" si="313"/>
        <v>13680</v>
      </c>
      <c r="F153" s="26">
        <f t="shared" si="314"/>
        <v>1083659832</v>
      </c>
      <c r="G153" s="28">
        <f t="shared" ref="G153:J153" si="441">C153*0.8</f>
        <v>8442</v>
      </c>
      <c r="H153" s="26">
        <f t="shared" si="441"/>
        <v>668732185.8</v>
      </c>
      <c r="I153" s="28">
        <f t="shared" si="441"/>
        <v>10944</v>
      </c>
      <c r="J153" s="26">
        <f t="shared" si="441"/>
        <v>866927865.6</v>
      </c>
      <c r="K153" s="28">
        <f t="shared" ref="K153:N153" si="442">C153*0.7</f>
        <v>7386.75</v>
      </c>
      <c r="L153" s="26">
        <f t="shared" si="442"/>
        <v>585140662.6</v>
      </c>
      <c r="M153" s="28">
        <f t="shared" si="442"/>
        <v>9576</v>
      </c>
      <c r="N153" s="26">
        <f t="shared" si="442"/>
        <v>758561882.4</v>
      </c>
      <c r="O153" s="28">
        <f t="shared" ref="O153:R153" si="443">C153*0.3</f>
        <v>3165.75</v>
      </c>
      <c r="P153" s="26">
        <f t="shared" si="443"/>
        <v>250774569.7</v>
      </c>
      <c r="Q153" s="28">
        <f t="shared" si="443"/>
        <v>4104</v>
      </c>
      <c r="R153" s="26">
        <f t="shared" si="443"/>
        <v>325097949.6</v>
      </c>
      <c r="T153" s="35">
        <v>750.0</v>
      </c>
      <c r="U153" s="35">
        <v>0.1</v>
      </c>
      <c r="V153" s="35">
        <v>0.17</v>
      </c>
      <c r="W153" s="35">
        <v>0.13</v>
      </c>
    </row>
    <row r="154" ht="12.75" customHeight="1">
      <c r="A154" s="23">
        <f t="shared" si="310"/>
        <v>8713639000</v>
      </c>
      <c r="B154" s="37">
        <f t="shared" si="392"/>
        <v>110000</v>
      </c>
      <c r="C154" s="37">
        <f t="shared" si="311"/>
        <v>11052.5</v>
      </c>
      <c r="D154" s="23">
        <f t="shared" si="312"/>
        <v>875522682.3</v>
      </c>
      <c r="E154" s="24">
        <f t="shared" si="313"/>
        <v>14330</v>
      </c>
      <c r="F154" s="23">
        <f t="shared" si="314"/>
        <v>1135149517</v>
      </c>
      <c r="G154" s="25">
        <f t="shared" ref="G154:J154" si="444">C154*0.8</f>
        <v>8842</v>
      </c>
      <c r="H154" s="23">
        <f t="shared" si="444"/>
        <v>700418145.8</v>
      </c>
      <c r="I154" s="25">
        <f t="shared" si="444"/>
        <v>11464</v>
      </c>
      <c r="J154" s="23">
        <f t="shared" si="444"/>
        <v>908119613.6</v>
      </c>
      <c r="K154" s="25">
        <f t="shared" ref="K154:N154" si="445">C154*0.7</f>
        <v>7736.75</v>
      </c>
      <c r="L154" s="23">
        <f t="shared" si="445"/>
        <v>612865877.6</v>
      </c>
      <c r="M154" s="25">
        <f t="shared" si="445"/>
        <v>10031</v>
      </c>
      <c r="N154" s="23">
        <f t="shared" si="445"/>
        <v>794604661.9</v>
      </c>
      <c r="O154" s="25">
        <f t="shared" ref="O154:R154" si="446">C154*0.3</f>
        <v>3315.75</v>
      </c>
      <c r="P154" s="23">
        <f t="shared" si="446"/>
        <v>262656804.7</v>
      </c>
      <c r="Q154" s="25">
        <f t="shared" si="446"/>
        <v>4299</v>
      </c>
      <c r="R154" s="23">
        <f t="shared" si="446"/>
        <v>340544855.1</v>
      </c>
      <c r="T154" s="35">
        <v>750.0</v>
      </c>
      <c r="U154" s="35">
        <v>0.1</v>
      </c>
      <c r="V154" s="35">
        <v>0.17</v>
      </c>
      <c r="W154" s="35">
        <v>0.13</v>
      </c>
    </row>
    <row r="155" ht="12.75" customHeight="1">
      <c r="A155" s="26">
        <f t="shared" si="310"/>
        <v>8753246450</v>
      </c>
      <c r="B155" s="37">
        <f t="shared" ref="B155:B164" si="450">B154+500</f>
        <v>110500</v>
      </c>
      <c r="C155" s="39">
        <f t="shared" si="311"/>
        <v>11102.5</v>
      </c>
      <c r="D155" s="26">
        <f t="shared" si="312"/>
        <v>879483427.3</v>
      </c>
      <c r="E155" s="27">
        <f t="shared" si="313"/>
        <v>14395</v>
      </c>
      <c r="F155" s="26">
        <f t="shared" si="314"/>
        <v>1140298486</v>
      </c>
      <c r="G155" s="28">
        <f t="shared" ref="G155:J155" si="447">C155*0.8</f>
        <v>8882</v>
      </c>
      <c r="H155" s="26">
        <f t="shared" si="447"/>
        <v>703586741.8</v>
      </c>
      <c r="I155" s="28">
        <f t="shared" si="447"/>
        <v>11516</v>
      </c>
      <c r="J155" s="26">
        <f t="shared" si="447"/>
        <v>912238788.4</v>
      </c>
      <c r="K155" s="28">
        <f t="shared" ref="K155:N155" si="448">C155*0.7</f>
        <v>7771.75</v>
      </c>
      <c r="L155" s="26">
        <f t="shared" si="448"/>
        <v>615638399.1</v>
      </c>
      <c r="M155" s="28">
        <f t="shared" si="448"/>
        <v>10076.5</v>
      </c>
      <c r="N155" s="26">
        <f t="shared" si="448"/>
        <v>798208939.9</v>
      </c>
      <c r="O155" s="28">
        <f t="shared" ref="O155:R155" si="449">C155*0.3</f>
        <v>3330.75</v>
      </c>
      <c r="P155" s="26">
        <f t="shared" si="449"/>
        <v>263845028.2</v>
      </c>
      <c r="Q155" s="28">
        <f t="shared" si="449"/>
        <v>4318.5</v>
      </c>
      <c r="R155" s="26">
        <f t="shared" si="449"/>
        <v>342089545.7</v>
      </c>
      <c r="T155" s="35">
        <v>750.0</v>
      </c>
      <c r="U155" s="35">
        <v>0.1</v>
      </c>
      <c r="V155" s="35">
        <v>0.17</v>
      </c>
      <c r="W155" s="35">
        <v>0.13</v>
      </c>
    </row>
    <row r="156" ht="12.75" customHeight="1">
      <c r="A156" s="23">
        <f t="shared" si="310"/>
        <v>8792853900</v>
      </c>
      <c r="B156" s="37">
        <f t="shared" si="450"/>
        <v>111000</v>
      </c>
      <c r="C156" s="37">
        <f t="shared" si="311"/>
        <v>11152.5</v>
      </c>
      <c r="D156" s="23">
        <f t="shared" si="312"/>
        <v>883444172.3</v>
      </c>
      <c r="E156" s="24">
        <f t="shared" si="313"/>
        <v>14460</v>
      </c>
      <c r="F156" s="23">
        <f t="shared" si="314"/>
        <v>1145447454</v>
      </c>
      <c r="G156" s="25">
        <f t="shared" ref="G156:J156" si="451">C156*0.8</f>
        <v>8922</v>
      </c>
      <c r="H156" s="23">
        <f t="shared" si="451"/>
        <v>706755337.8</v>
      </c>
      <c r="I156" s="25">
        <f t="shared" si="451"/>
        <v>11568</v>
      </c>
      <c r="J156" s="23">
        <f t="shared" si="451"/>
        <v>916357963.2</v>
      </c>
      <c r="K156" s="25">
        <f t="shared" ref="K156:N156" si="452">C156*0.7</f>
        <v>7806.75</v>
      </c>
      <c r="L156" s="23">
        <f t="shared" si="452"/>
        <v>618410920.6</v>
      </c>
      <c r="M156" s="25">
        <f t="shared" si="452"/>
        <v>10122</v>
      </c>
      <c r="N156" s="23">
        <f t="shared" si="452"/>
        <v>801813217.8</v>
      </c>
      <c r="O156" s="25">
        <f t="shared" ref="O156:R156" si="453">C156*0.3</f>
        <v>3345.75</v>
      </c>
      <c r="P156" s="23">
        <f t="shared" si="453"/>
        <v>265033251.7</v>
      </c>
      <c r="Q156" s="25">
        <f t="shared" si="453"/>
        <v>4338</v>
      </c>
      <c r="R156" s="23">
        <f t="shared" si="453"/>
        <v>343634236.2</v>
      </c>
      <c r="T156" s="35">
        <v>750.0</v>
      </c>
      <c r="U156" s="35">
        <v>0.1</v>
      </c>
      <c r="V156" s="35">
        <v>0.17</v>
      </c>
      <c r="W156" s="35">
        <v>0.13</v>
      </c>
    </row>
    <row r="157" ht="12.75" customHeight="1">
      <c r="A157" s="26">
        <f t="shared" si="310"/>
        <v>8832461350</v>
      </c>
      <c r="B157" s="37">
        <f t="shared" si="450"/>
        <v>111500</v>
      </c>
      <c r="C157" s="39">
        <f t="shared" si="311"/>
        <v>11202.5</v>
      </c>
      <c r="D157" s="26">
        <f t="shared" si="312"/>
        <v>887404917.3</v>
      </c>
      <c r="E157" s="27">
        <f t="shared" si="313"/>
        <v>14525</v>
      </c>
      <c r="F157" s="26">
        <f t="shared" si="314"/>
        <v>1150596423</v>
      </c>
      <c r="G157" s="28">
        <f t="shared" ref="G157:J157" si="454">C157*0.8</f>
        <v>8962</v>
      </c>
      <c r="H157" s="26">
        <f t="shared" si="454"/>
        <v>709923933.8</v>
      </c>
      <c r="I157" s="28">
        <f t="shared" si="454"/>
        <v>11620</v>
      </c>
      <c r="J157" s="26">
        <f t="shared" si="454"/>
        <v>920477138</v>
      </c>
      <c r="K157" s="28">
        <f t="shared" ref="K157:N157" si="455">C157*0.7</f>
        <v>7841.75</v>
      </c>
      <c r="L157" s="26">
        <f t="shared" si="455"/>
        <v>621183442.1</v>
      </c>
      <c r="M157" s="28">
        <f t="shared" si="455"/>
        <v>10167.5</v>
      </c>
      <c r="N157" s="26">
        <f t="shared" si="455"/>
        <v>805417495.8</v>
      </c>
      <c r="O157" s="28">
        <f t="shared" ref="O157:R157" si="456">C157*0.3</f>
        <v>3360.75</v>
      </c>
      <c r="P157" s="26">
        <f t="shared" si="456"/>
        <v>266221475.2</v>
      </c>
      <c r="Q157" s="28">
        <f t="shared" si="456"/>
        <v>4357.5</v>
      </c>
      <c r="R157" s="26">
        <f t="shared" si="456"/>
        <v>345178926.8</v>
      </c>
      <c r="T157" s="35">
        <v>750.0</v>
      </c>
      <c r="U157" s="35">
        <v>0.1</v>
      </c>
      <c r="V157" s="35">
        <v>0.17</v>
      </c>
      <c r="W157" s="35">
        <v>0.13</v>
      </c>
    </row>
    <row r="158" ht="12.75" customHeight="1">
      <c r="A158" s="23">
        <f t="shared" si="310"/>
        <v>8872068800</v>
      </c>
      <c r="B158" s="37">
        <f t="shared" si="450"/>
        <v>112000</v>
      </c>
      <c r="C158" s="37">
        <f t="shared" si="311"/>
        <v>11252.5</v>
      </c>
      <c r="D158" s="23">
        <f t="shared" si="312"/>
        <v>891365662.3</v>
      </c>
      <c r="E158" s="24">
        <f t="shared" si="313"/>
        <v>14590</v>
      </c>
      <c r="F158" s="23">
        <f t="shared" si="314"/>
        <v>1155745391</v>
      </c>
      <c r="G158" s="25">
        <f t="shared" ref="G158:J158" si="457">C158*0.8</f>
        <v>9002</v>
      </c>
      <c r="H158" s="23">
        <f t="shared" si="457"/>
        <v>713092529.8</v>
      </c>
      <c r="I158" s="25">
        <f t="shared" si="457"/>
        <v>11672</v>
      </c>
      <c r="J158" s="23">
        <f t="shared" si="457"/>
        <v>924596312.8</v>
      </c>
      <c r="K158" s="25">
        <f t="shared" ref="K158:N158" si="458">C158*0.7</f>
        <v>7876.75</v>
      </c>
      <c r="L158" s="23">
        <f t="shared" si="458"/>
        <v>623955963.6</v>
      </c>
      <c r="M158" s="25">
        <f t="shared" si="458"/>
        <v>10213</v>
      </c>
      <c r="N158" s="23">
        <f t="shared" si="458"/>
        <v>809021773.7</v>
      </c>
      <c r="O158" s="25">
        <f t="shared" ref="O158:R158" si="459">C158*0.3</f>
        <v>3375.75</v>
      </c>
      <c r="P158" s="23">
        <f t="shared" si="459"/>
        <v>267409698.7</v>
      </c>
      <c r="Q158" s="25">
        <f t="shared" si="459"/>
        <v>4377</v>
      </c>
      <c r="R158" s="23">
        <f t="shared" si="459"/>
        <v>346723617.3</v>
      </c>
      <c r="T158" s="35">
        <v>750.0</v>
      </c>
      <c r="U158" s="35">
        <v>0.1</v>
      </c>
      <c r="V158" s="35">
        <v>0.17</v>
      </c>
      <c r="W158" s="35">
        <v>0.13</v>
      </c>
    </row>
    <row r="159" ht="12.75" customHeight="1">
      <c r="A159" s="26">
        <f t="shared" si="310"/>
        <v>8911676250</v>
      </c>
      <c r="B159" s="37">
        <f t="shared" si="450"/>
        <v>112500</v>
      </c>
      <c r="C159" s="39">
        <f t="shared" si="311"/>
        <v>11302.5</v>
      </c>
      <c r="D159" s="26">
        <f t="shared" si="312"/>
        <v>895326407.3</v>
      </c>
      <c r="E159" s="27">
        <f t="shared" si="313"/>
        <v>14655</v>
      </c>
      <c r="F159" s="26">
        <f t="shared" si="314"/>
        <v>1160894360</v>
      </c>
      <c r="G159" s="28">
        <f t="shared" ref="G159:J159" si="460">C159*0.8</f>
        <v>9042</v>
      </c>
      <c r="H159" s="26">
        <f t="shared" si="460"/>
        <v>716261125.8</v>
      </c>
      <c r="I159" s="28">
        <f t="shared" si="460"/>
        <v>11724</v>
      </c>
      <c r="J159" s="26">
        <f t="shared" si="460"/>
        <v>928715487.6</v>
      </c>
      <c r="K159" s="28">
        <f t="shared" ref="K159:N159" si="461">C159*0.7</f>
        <v>7911.75</v>
      </c>
      <c r="L159" s="26">
        <f t="shared" si="461"/>
        <v>626728485.1</v>
      </c>
      <c r="M159" s="28">
        <f t="shared" si="461"/>
        <v>10258.5</v>
      </c>
      <c r="N159" s="26">
        <f t="shared" si="461"/>
        <v>812626051.7</v>
      </c>
      <c r="O159" s="28">
        <f t="shared" ref="O159:R159" si="462">C159*0.3</f>
        <v>3390.75</v>
      </c>
      <c r="P159" s="26">
        <f t="shared" si="462"/>
        <v>268597922.2</v>
      </c>
      <c r="Q159" s="28">
        <f t="shared" si="462"/>
        <v>4396.5</v>
      </c>
      <c r="R159" s="26">
        <f t="shared" si="462"/>
        <v>348268307.9</v>
      </c>
      <c r="T159" s="35">
        <v>750.0</v>
      </c>
      <c r="U159" s="35">
        <v>0.1</v>
      </c>
      <c r="V159" s="35">
        <v>0.17</v>
      </c>
      <c r="W159" s="35">
        <v>0.13</v>
      </c>
    </row>
    <row r="160" ht="12.75" customHeight="1">
      <c r="A160" s="23">
        <f t="shared" si="310"/>
        <v>8951283700</v>
      </c>
      <c r="B160" s="37">
        <f t="shared" si="450"/>
        <v>113000</v>
      </c>
      <c r="C160" s="37">
        <f t="shared" si="311"/>
        <v>11352.5</v>
      </c>
      <c r="D160" s="23">
        <f t="shared" si="312"/>
        <v>899287152.3</v>
      </c>
      <c r="E160" s="24">
        <f t="shared" si="313"/>
        <v>14720</v>
      </c>
      <c r="F160" s="23">
        <f t="shared" si="314"/>
        <v>1166043328</v>
      </c>
      <c r="G160" s="25">
        <f t="shared" ref="G160:J160" si="463">C160*0.8</f>
        <v>9082</v>
      </c>
      <c r="H160" s="23">
        <f t="shared" si="463"/>
        <v>719429721.8</v>
      </c>
      <c r="I160" s="25">
        <f t="shared" si="463"/>
        <v>11776</v>
      </c>
      <c r="J160" s="23">
        <f t="shared" si="463"/>
        <v>932834662.4</v>
      </c>
      <c r="K160" s="25">
        <f t="shared" ref="K160:N160" si="464">C160*0.7</f>
        <v>7946.75</v>
      </c>
      <c r="L160" s="23">
        <f t="shared" si="464"/>
        <v>629501006.6</v>
      </c>
      <c r="M160" s="25">
        <f t="shared" si="464"/>
        <v>10304</v>
      </c>
      <c r="N160" s="23">
        <f t="shared" si="464"/>
        <v>816230329.6</v>
      </c>
      <c r="O160" s="25">
        <f t="shared" ref="O160:R160" si="465">C160*0.3</f>
        <v>3405.75</v>
      </c>
      <c r="P160" s="23">
        <f t="shared" si="465"/>
        <v>269786145.7</v>
      </c>
      <c r="Q160" s="25">
        <f t="shared" si="465"/>
        <v>4416</v>
      </c>
      <c r="R160" s="23">
        <f t="shared" si="465"/>
        <v>349812998.4</v>
      </c>
      <c r="T160" s="35">
        <v>750.0</v>
      </c>
      <c r="U160" s="35">
        <v>0.1</v>
      </c>
      <c r="V160" s="35">
        <v>0.17</v>
      </c>
      <c r="W160" s="35">
        <v>0.13</v>
      </c>
    </row>
    <row r="161" ht="12.75" customHeight="1">
      <c r="A161" s="26">
        <f t="shared" si="310"/>
        <v>8990891150</v>
      </c>
      <c r="B161" s="37">
        <f t="shared" si="450"/>
        <v>113500</v>
      </c>
      <c r="C161" s="39">
        <f t="shared" si="311"/>
        <v>11402.5</v>
      </c>
      <c r="D161" s="26">
        <f t="shared" si="312"/>
        <v>903247897.3</v>
      </c>
      <c r="E161" s="27">
        <f t="shared" si="313"/>
        <v>14785</v>
      </c>
      <c r="F161" s="26">
        <f t="shared" si="314"/>
        <v>1171192297</v>
      </c>
      <c r="G161" s="28">
        <f t="shared" ref="G161:J161" si="466">C161*0.8</f>
        <v>9122</v>
      </c>
      <c r="H161" s="26">
        <f t="shared" si="466"/>
        <v>722598317.8</v>
      </c>
      <c r="I161" s="28">
        <f t="shared" si="466"/>
        <v>11828</v>
      </c>
      <c r="J161" s="26">
        <f t="shared" si="466"/>
        <v>936953837.2</v>
      </c>
      <c r="K161" s="28">
        <f t="shared" ref="K161:N161" si="467">C161*0.7</f>
        <v>7981.75</v>
      </c>
      <c r="L161" s="26">
        <f t="shared" si="467"/>
        <v>632273528.1</v>
      </c>
      <c r="M161" s="28">
        <f t="shared" si="467"/>
        <v>10349.5</v>
      </c>
      <c r="N161" s="26">
        <f t="shared" si="467"/>
        <v>819834607.6</v>
      </c>
      <c r="O161" s="28">
        <f t="shared" ref="O161:R161" si="468">C161*0.3</f>
        <v>3420.75</v>
      </c>
      <c r="P161" s="26">
        <f t="shared" si="468"/>
        <v>270974369.2</v>
      </c>
      <c r="Q161" s="28">
        <f t="shared" si="468"/>
        <v>4435.5</v>
      </c>
      <c r="R161" s="26">
        <f t="shared" si="468"/>
        <v>351357689</v>
      </c>
      <c r="T161" s="35">
        <v>750.0</v>
      </c>
      <c r="U161" s="35">
        <v>0.1</v>
      </c>
      <c r="V161" s="35">
        <v>0.17</v>
      </c>
      <c r="W161" s="35">
        <v>0.13</v>
      </c>
    </row>
    <row r="162" ht="12.75" customHeight="1">
      <c r="A162" s="23">
        <f t="shared" si="310"/>
        <v>9030498600</v>
      </c>
      <c r="B162" s="37">
        <f t="shared" si="450"/>
        <v>114000</v>
      </c>
      <c r="C162" s="37">
        <f t="shared" si="311"/>
        <v>11452.5</v>
      </c>
      <c r="D162" s="23">
        <f t="shared" si="312"/>
        <v>907208642.3</v>
      </c>
      <c r="E162" s="24">
        <f t="shared" si="313"/>
        <v>14850</v>
      </c>
      <c r="F162" s="23">
        <f t="shared" si="314"/>
        <v>1176341265</v>
      </c>
      <c r="G162" s="25">
        <f t="shared" ref="G162:J162" si="469">C162*0.8</f>
        <v>9162</v>
      </c>
      <c r="H162" s="23">
        <f t="shared" si="469"/>
        <v>725766913.8</v>
      </c>
      <c r="I162" s="25">
        <f t="shared" si="469"/>
        <v>11880</v>
      </c>
      <c r="J162" s="23">
        <f t="shared" si="469"/>
        <v>941073012</v>
      </c>
      <c r="K162" s="25">
        <f t="shared" ref="K162:N162" si="470">C162*0.7</f>
        <v>8016.75</v>
      </c>
      <c r="L162" s="23">
        <f t="shared" si="470"/>
        <v>635046049.6</v>
      </c>
      <c r="M162" s="25">
        <f t="shared" si="470"/>
        <v>10395</v>
      </c>
      <c r="N162" s="23">
        <f t="shared" si="470"/>
        <v>823438885.5</v>
      </c>
      <c r="O162" s="25">
        <f t="shared" ref="O162:R162" si="471">C162*0.3</f>
        <v>3435.75</v>
      </c>
      <c r="P162" s="23">
        <f t="shared" si="471"/>
        <v>272162592.7</v>
      </c>
      <c r="Q162" s="25">
        <f t="shared" si="471"/>
        <v>4455</v>
      </c>
      <c r="R162" s="23">
        <f t="shared" si="471"/>
        <v>352902379.5</v>
      </c>
      <c r="T162" s="35">
        <v>750.0</v>
      </c>
      <c r="U162" s="35">
        <v>0.1</v>
      </c>
      <c r="V162" s="35">
        <v>0.17</v>
      </c>
      <c r="W162" s="35">
        <v>0.13</v>
      </c>
    </row>
    <row r="163" ht="12.75" customHeight="1">
      <c r="A163" s="26">
        <f t="shared" si="310"/>
        <v>9070106050</v>
      </c>
      <c r="B163" s="37">
        <f t="shared" si="450"/>
        <v>114500</v>
      </c>
      <c r="C163" s="39">
        <f t="shared" si="311"/>
        <v>11502.5</v>
      </c>
      <c r="D163" s="26">
        <f t="shared" si="312"/>
        <v>911169387.3</v>
      </c>
      <c r="E163" s="27">
        <f t="shared" si="313"/>
        <v>14915</v>
      </c>
      <c r="F163" s="26">
        <f t="shared" si="314"/>
        <v>1181490234</v>
      </c>
      <c r="G163" s="28">
        <f t="shared" ref="G163:J163" si="472">C163*0.8</f>
        <v>9202</v>
      </c>
      <c r="H163" s="26">
        <f t="shared" si="472"/>
        <v>728935509.8</v>
      </c>
      <c r="I163" s="28">
        <f t="shared" si="472"/>
        <v>11932</v>
      </c>
      <c r="J163" s="26">
        <f t="shared" si="472"/>
        <v>945192186.8</v>
      </c>
      <c r="K163" s="28">
        <f t="shared" ref="K163:N163" si="473">C163*0.7</f>
        <v>8051.75</v>
      </c>
      <c r="L163" s="26">
        <f t="shared" si="473"/>
        <v>637818571.1</v>
      </c>
      <c r="M163" s="28">
        <f t="shared" si="473"/>
        <v>10440.5</v>
      </c>
      <c r="N163" s="26">
        <f t="shared" si="473"/>
        <v>827043163.5</v>
      </c>
      <c r="O163" s="28">
        <f t="shared" ref="O163:R163" si="474">C163*0.3</f>
        <v>3450.75</v>
      </c>
      <c r="P163" s="26">
        <f t="shared" si="474"/>
        <v>273350816.2</v>
      </c>
      <c r="Q163" s="28">
        <f t="shared" si="474"/>
        <v>4474.5</v>
      </c>
      <c r="R163" s="26">
        <f t="shared" si="474"/>
        <v>354447070.1</v>
      </c>
      <c r="T163" s="35">
        <v>750.0</v>
      </c>
      <c r="U163" s="35">
        <v>0.1</v>
      </c>
      <c r="V163" s="35">
        <v>0.17</v>
      </c>
      <c r="W163" s="35">
        <v>0.13</v>
      </c>
    </row>
    <row r="164" ht="12.75" customHeight="1">
      <c r="A164" s="23">
        <f t="shared" si="310"/>
        <v>9109713500</v>
      </c>
      <c r="B164" s="38">
        <f t="shared" si="450"/>
        <v>115000</v>
      </c>
      <c r="C164" s="37">
        <f t="shared" si="311"/>
        <v>11552.5</v>
      </c>
      <c r="D164" s="23">
        <f t="shared" si="312"/>
        <v>915130132.3</v>
      </c>
      <c r="E164" s="24">
        <f t="shared" si="313"/>
        <v>14980</v>
      </c>
      <c r="F164" s="23">
        <f t="shared" si="314"/>
        <v>1186639202</v>
      </c>
      <c r="G164" s="25">
        <f t="shared" ref="G164:J164" si="475">C164*0.8</f>
        <v>9242</v>
      </c>
      <c r="H164" s="23">
        <f t="shared" si="475"/>
        <v>732104105.8</v>
      </c>
      <c r="I164" s="25">
        <f t="shared" si="475"/>
        <v>11984</v>
      </c>
      <c r="J164" s="23">
        <f t="shared" si="475"/>
        <v>949311361.6</v>
      </c>
      <c r="K164" s="25">
        <f t="shared" ref="K164:N164" si="476">C164*0.7</f>
        <v>8086.75</v>
      </c>
      <c r="L164" s="23">
        <f t="shared" si="476"/>
        <v>640591092.6</v>
      </c>
      <c r="M164" s="25">
        <f t="shared" si="476"/>
        <v>10486</v>
      </c>
      <c r="N164" s="23">
        <f t="shared" si="476"/>
        <v>830647441.4</v>
      </c>
      <c r="O164" s="25">
        <f t="shared" ref="O164:R164" si="477">C164*0.3</f>
        <v>3465.75</v>
      </c>
      <c r="P164" s="23">
        <f t="shared" si="477"/>
        <v>274539039.7</v>
      </c>
      <c r="Q164" s="25">
        <f t="shared" si="477"/>
        <v>4494</v>
      </c>
      <c r="R164" s="23">
        <f t="shared" si="477"/>
        <v>355991760.6</v>
      </c>
      <c r="T164" s="35">
        <v>750.0</v>
      </c>
      <c r="U164" s="35">
        <v>0.1</v>
      </c>
      <c r="V164" s="35">
        <v>0.17</v>
      </c>
      <c r="W164" s="35">
        <v>0.13</v>
      </c>
    </row>
    <row r="165" ht="12.75" customHeight="1">
      <c r="A165" s="26">
        <f t="shared" si="310"/>
        <v>9188928400</v>
      </c>
      <c r="B165" s="37">
        <f t="shared" ref="B165:B175" si="481">B164+1000</f>
        <v>116000</v>
      </c>
      <c r="C165" s="39">
        <f t="shared" si="311"/>
        <v>11652.5</v>
      </c>
      <c r="D165" s="26">
        <f t="shared" si="312"/>
        <v>923051622.3</v>
      </c>
      <c r="E165" s="27">
        <f t="shared" si="313"/>
        <v>15110</v>
      </c>
      <c r="F165" s="26">
        <f t="shared" si="314"/>
        <v>1196937139</v>
      </c>
      <c r="G165" s="28">
        <f t="shared" ref="G165:J165" si="478">C165*0.8</f>
        <v>9322</v>
      </c>
      <c r="H165" s="26">
        <f t="shared" si="478"/>
        <v>738441297.8</v>
      </c>
      <c r="I165" s="28">
        <f t="shared" si="478"/>
        <v>12088</v>
      </c>
      <c r="J165" s="26">
        <f t="shared" si="478"/>
        <v>957549711.2</v>
      </c>
      <c r="K165" s="28">
        <f t="shared" ref="K165:N165" si="479">C165*0.7</f>
        <v>8156.75</v>
      </c>
      <c r="L165" s="26">
        <f t="shared" si="479"/>
        <v>646136135.6</v>
      </c>
      <c r="M165" s="28">
        <f t="shared" si="479"/>
        <v>10577</v>
      </c>
      <c r="N165" s="26">
        <f t="shared" si="479"/>
        <v>837855997.3</v>
      </c>
      <c r="O165" s="28">
        <f t="shared" ref="O165:R165" si="480">C165*0.3</f>
        <v>3495.75</v>
      </c>
      <c r="P165" s="26">
        <f t="shared" si="480"/>
        <v>276915486.7</v>
      </c>
      <c r="Q165" s="28">
        <f t="shared" si="480"/>
        <v>4533</v>
      </c>
      <c r="R165" s="26">
        <f t="shared" si="480"/>
        <v>359081141.7</v>
      </c>
      <c r="T165" s="35">
        <v>750.0</v>
      </c>
      <c r="U165" s="35">
        <v>0.1</v>
      </c>
      <c r="V165" s="35">
        <v>0.17</v>
      </c>
      <c r="W165" s="35">
        <v>0.13</v>
      </c>
    </row>
    <row r="166" ht="12.75" customHeight="1">
      <c r="A166" s="23">
        <f t="shared" si="310"/>
        <v>9268143300</v>
      </c>
      <c r="B166" s="37">
        <f t="shared" si="481"/>
        <v>117000</v>
      </c>
      <c r="C166" s="37">
        <f t="shared" si="311"/>
        <v>11752.5</v>
      </c>
      <c r="D166" s="23">
        <f t="shared" si="312"/>
        <v>930973112.3</v>
      </c>
      <c r="E166" s="24">
        <f t="shared" si="313"/>
        <v>15240</v>
      </c>
      <c r="F166" s="23">
        <f t="shared" si="314"/>
        <v>1207235076</v>
      </c>
      <c r="G166" s="25">
        <f t="shared" ref="G166:J166" si="482">C166*0.8</f>
        <v>9402</v>
      </c>
      <c r="H166" s="23">
        <f t="shared" si="482"/>
        <v>744778489.8</v>
      </c>
      <c r="I166" s="25">
        <f t="shared" si="482"/>
        <v>12192</v>
      </c>
      <c r="J166" s="23">
        <f t="shared" si="482"/>
        <v>965788060.8</v>
      </c>
      <c r="K166" s="25">
        <f t="shared" ref="K166:N166" si="483">C166*0.7</f>
        <v>8226.75</v>
      </c>
      <c r="L166" s="23">
        <f t="shared" si="483"/>
        <v>651681178.6</v>
      </c>
      <c r="M166" s="25">
        <f t="shared" si="483"/>
        <v>10668</v>
      </c>
      <c r="N166" s="23">
        <f t="shared" si="483"/>
        <v>845064553.2</v>
      </c>
      <c r="O166" s="25">
        <f t="shared" ref="O166:R166" si="484">C166*0.3</f>
        <v>3525.75</v>
      </c>
      <c r="P166" s="23">
        <f t="shared" si="484"/>
        <v>279291933.7</v>
      </c>
      <c r="Q166" s="25">
        <f t="shared" si="484"/>
        <v>4572</v>
      </c>
      <c r="R166" s="23">
        <f t="shared" si="484"/>
        <v>362170522.8</v>
      </c>
      <c r="T166" s="35">
        <v>750.0</v>
      </c>
      <c r="U166" s="35">
        <v>0.1</v>
      </c>
      <c r="V166" s="35">
        <v>0.17</v>
      </c>
      <c r="W166" s="35">
        <v>0.13</v>
      </c>
    </row>
    <row r="167" ht="12.75" customHeight="1">
      <c r="A167" s="26">
        <f t="shared" si="310"/>
        <v>9347358200</v>
      </c>
      <c r="B167" s="37">
        <f t="shared" si="481"/>
        <v>118000</v>
      </c>
      <c r="C167" s="39">
        <f t="shared" si="311"/>
        <v>11852.5</v>
      </c>
      <c r="D167" s="26">
        <f t="shared" si="312"/>
        <v>938894602.3</v>
      </c>
      <c r="E167" s="27">
        <f t="shared" si="313"/>
        <v>15370</v>
      </c>
      <c r="F167" s="26">
        <f t="shared" si="314"/>
        <v>1217533013</v>
      </c>
      <c r="G167" s="28">
        <f t="shared" ref="G167:J167" si="485">C167*0.8</f>
        <v>9482</v>
      </c>
      <c r="H167" s="26">
        <f t="shared" si="485"/>
        <v>751115681.8</v>
      </c>
      <c r="I167" s="28">
        <f t="shared" si="485"/>
        <v>12296</v>
      </c>
      <c r="J167" s="26">
        <f t="shared" si="485"/>
        <v>974026410.4</v>
      </c>
      <c r="K167" s="28">
        <f t="shared" ref="K167:N167" si="486">C167*0.7</f>
        <v>8296.75</v>
      </c>
      <c r="L167" s="26">
        <f t="shared" si="486"/>
        <v>657226221.6</v>
      </c>
      <c r="M167" s="28">
        <f t="shared" si="486"/>
        <v>10759</v>
      </c>
      <c r="N167" s="26">
        <f t="shared" si="486"/>
        <v>852273109.1</v>
      </c>
      <c r="O167" s="28">
        <f t="shared" ref="O167:R167" si="487">C167*0.3</f>
        <v>3555.75</v>
      </c>
      <c r="P167" s="26">
        <f t="shared" si="487"/>
        <v>281668380.7</v>
      </c>
      <c r="Q167" s="28">
        <f t="shared" si="487"/>
        <v>4611</v>
      </c>
      <c r="R167" s="26">
        <f t="shared" si="487"/>
        <v>365259903.9</v>
      </c>
      <c r="T167" s="35">
        <v>750.0</v>
      </c>
      <c r="U167" s="35">
        <v>0.1</v>
      </c>
      <c r="V167" s="35">
        <v>0.17</v>
      </c>
      <c r="W167" s="35">
        <v>0.13</v>
      </c>
    </row>
    <row r="168" ht="12.75" customHeight="1">
      <c r="A168" s="23">
        <f t="shared" si="310"/>
        <v>9426573100</v>
      </c>
      <c r="B168" s="37">
        <f t="shared" si="481"/>
        <v>119000</v>
      </c>
      <c r="C168" s="37">
        <f t="shared" si="311"/>
        <v>11952.5</v>
      </c>
      <c r="D168" s="23">
        <f t="shared" si="312"/>
        <v>946816092.3</v>
      </c>
      <c r="E168" s="24">
        <f t="shared" si="313"/>
        <v>15500</v>
      </c>
      <c r="F168" s="23">
        <f t="shared" si="314"/>
        <v>1227830950</v>
      </c>
      <c r="G168" s="25">
        <f t="shared" ref="G168:J168" si="488">C168*0.8</f>
        <v>9562</v>
      </c>
      <c r="H168" s="23">
        <f t="shared" si="488"/>
        <v>757452873.8</v>
      </c>
      <c r="I168" s="25">
        <f t="shared" si="488"/>
        <v>12400</v>
      </c>
      <c r="J168" s="23">
        <f t="shared" si="488"/>
        <v>982264760</v>
      </c>
      <c r="K168" s="25">
        <f t="shared" ref="K168:N168" si="489">C168*0.7</f>
        <v>8366.75</v>
      </c>
      <c r="L168" s="23">
        <f t="shared" si="489"/>
        <v>662771264.6</v>
      </c>
      <c r="M168" s="25">
        <f t="shared" si="489"/>
        <v>10850</v>
      </c>
      <c r="N168" s="23">
        <f t="shared" si="489"/>
        <v>859481665</v>
      </c>
      <c r="O168" s="25">
        <f t="shared" ref="O168:R168" si="490">C168*0.3</f>
        <v>3585.75</v>
      </c>
      <c r="P168" s="23">
        <f t="shared" si="490"/>
        <v>284044827.7</v>
      </c>
      <c r="Q168" s="25">
        <f t="shared" si="490"/>
        <v>4650</v>
      </c>
      <c r="R168" s="23">
        <f t="shared" si="490"/>
        <v>368349285</v>
      </c>
      <c r="T168" s="35">
        <v>750.0</v>
      </c>
      <c r="U168" s="35">
        <v>0.1</v>
      </c>
      <c r="V168" s="35">
        <v>0.17</v>
      </c>
      <c r="W168" s="35">
        <v>0.13</v>
      </c>
    </row>
    <row r="169" ht="12.75" customHeight="1">
      <c r="A169" s="26">
        <f t="shared" si="310"/>
        <v>9505788000</v>
      </c>
      <c r="B169" s="38">
        <f t="shared" si="481"/>
        <v>120000</v>
      </c>
      <c r="C169" s="39">
        <f t="shared" si="311"/>
        <v>12052.5</v>
      </c>
      <c r="D169" s="26">
        <f t="shared" si="312"/>
        <v>954737582.3</v>
      </c>
      <c r="E169" s="27">
        <f t="shared" si="313"/>
        <v>15630</v>
      </c>
      <c r="F169" s="26">
        <f t="shared" si="314"/>
        <v>1238128887</v>
      </c>
      <c r="G169" s="28">
        <f t="shared" ref="G169:J169" si="491">C169*0.8</f>
        <v>9642</v>
      </c>
      <c r="H169" s="26">
        <f t="shared" si="491"/>
        <v>763790065.8</v>
      </c>
      <c r="I169" s="28">
        <f t="shared" si="491"/>
        <v>12504</v>
      </c>
      <c r="J169" s="26">
        <f t="shared" si="491"/>
        <v>990503109.6</v>
      </c>
      <c r="K169" s="28">
        <f t="shared" ref="K169:N169" si="492">C169*0.7</f>
        <v>8436.75</v>
      </c>
      <c r="L169" s="26">
        <f t="shared" si="492"/>
        <v>668316307.6</v>
      </c>
      <c r="M169" s="28">
        <f t="shared" si="492"/>
        <v>10941</v>
      </c>
      <c r="N169" s="26">
        <f t="shared" si="492"/>
        <v>866690220.9</v>
      </c>
      <c r="O169" s="28">
        <f t="shared" ref="O169:R169" si="493">C169*0.3</f>
        <v>3615.75</v>
      </c>
      <c r="P169" s="26">
        <f t="shared" si="493"/>
        <v>286421274.7</v>
      </c>
      <c r="Q169" s="28">
        <f t="shared" si="493"/>
        <v>4689</v>
      </c>
      <c r="R169" s="26">
        <f t="shared" si="493"/>
        <v>371438666.1</v>
      </c>
      <c r="T169" s="35">
        <v>750.0</v>
      </c>
      <c r="U169" s="35">
        <v>0.1</v>
      </c>
      <c r="V169" s="35">
        <v>0.17</v>
      </c>
      <c r="W169" s="35">
        <v>0.13</v>
      </c>
    </row>
    <row r="170" ht="12.75" customHeight="1">
      <c r="A170" s="23">
        <f t="shared" si="310"/>
        <v>9585002900</v>
      </c>
      <c r="B170" s="37">
        <f t="shared" si="481"/>
        <v>121000</v>
      </c>
      <c r="C170" s="37">
        <f t="shared" si="311"/>
        <v>12152.5</v>
      </c>
      <c r="D170" s="23">
        <f t="shared" si="312"/>
        <v>962659072.3</v>
      </c>
      <c r="E170" s="24">
        <f t="shared" si="313"/>
        <v>15760</v>
      </c>
      <c r="F170" s="23">
        <f t="shared" si="314"/>
        <v>1248426824</v>
      </c>
      <c r="G170" s="25">
        <f t="shared" ref="G170:J170" si="494">C170*0.8</f>
        <v>9722</v>
      </c>
      <c r="H170" s="23">
        <f t="shared" si="494"/>
        <v>770127257.8</v>
      </c>
      <c r="I170" s="25">
        <f t="shared" si="494"/>
        <v>12608</v>
      </c>
      <c r="J170" s="23">
        <f t="shared" si="494"/>
        <v>998741459.2</v>
      </c>
      <c r="K170" s="25">
        <f t="shared" ref="K170:N170" si="495">C170*0.7</f>
        <v>8506.75</v>
      </c>
      <c r="L170" s="23">
        <f t="shared" si="495"/>
        <v>673861350.6</v>
      </c>
      <c r="M170" s="25">
        <f t="shared" si="495"/>
        <v>11032</v>
      </c>
      <c r="N170" s="23">
        <f t="shared" si="495"/>
        <v>873898776.8</v>
      </c>
      <c r="O170" s="25">
        <f t="shared" ref="O170:R170" si="496">C170*0.3</f>
        <v>3645.75</v>
      </c>
      <c r="P170" s="23">
        <f t="shared" si="496"/>
        <v>288797721.7</v>
      </c>
      <c r="Q170" s="25">
        <f t="shared" si="496"/>
        <v>4728</v>
      </c>
      <c r="R170" s="23">
        <f t="shared" si="496"/>
        <v>374528047.2</v>
      </c>
      <c r="T170" s="35">
        <v>750.0</v>
      </c>
      <c r="U170" s="35">
        <v>0.1</v>
      </c>
      <c r="V170" s="35">
        <v>0.17</v>
      </c>
      <c r="W170" s="35">
        <v>0.13</v>
      </c>
    </row>
    <row r="171" ht="12.75" customHeight="1">
      <c r="A171" s="26">
        <f t="shared" si="310"/>
        <v>9664217800</v>
      </c>
      <c r="B171" s="37">
        <f t="shared" si="481"/>
        <v>122000</v>
      </c>
      <c r="C171" s="39">
        <f t="shared" si="311"/>
        <v>12252.5</v>
      </c>
      <c r="D171" s="26">
        <f t="shared" si="312"/>
        <v>970580562.3</v>
      </c>
      <c r="E171" s="27">
        <f t="shared" si="313"/>
        <v>15890</v>
      </c>
      <c r="F171" s="26">
        <f t="shared" si="314"/>
        <v>1258724761</v>
      </c>
      <c r="G171" s="28">
        <f t="shared" ref="G171:J171" si="497">C171*0.8</f>
        <v>9802</v>
      </c>
      <c r="H171" s="26">
        <f t="shared" si="497"/>
        <v>776464449.8</v>
      </c>
      <c r="I171" s="28">
        <f t="shared" si="497"/>
        <v>12712</v>
      </c>
      <c r="J171" s="26">
        <f t="shared" si="497"/>
        <v>1006979809</v>
      </c>
      <c r="K171" s="28">
        <f t="shared" ref="K171:N171" si="498">C171*0.7</f>
        <v>8576.75</v>
      </c>
      <c r="L171" s="26">
        <f t="shared" si="498"/>
        <v>679406393.6</v>
      </c>
      <c r="M171" s="28">
        <f t="shared" si="498"/>
        <v>11123</v>
      </c>
      <c r="N171" s="26">
        <f t="shared" si="498"/>
        <v>881107332.7</v>
      </c>
      <c r="O171" s="28">
        <f t="shared" ref="O171:R171" si="499">C171*0.3</f>
        <v>3675.75</v>
      </c>
      <c r="P171" s="26">
        <f t="shared" si="499"/>
        <v>291174168.7</v>
      </c>
      <c r="Q171" s="28">
        <f t="shared" si="499"/>
        <v>4767</v>
      </c>
      <c r="R171" s="26">
        <f t="shared" si="499"/>
        <v>377617428.3</v>
      </c>
      <c r="T171" s="35">
        <v>750.0</v>
      </c>
      <c r="U171" s="35">
        <v>0.1</v>
      </c>
      <c r="V171" s="35">
        <v>0.17</v>
      </c>
      <c r="W171" s="35">
        <v>0.13</v>
      </c>
    </row>
    <row r="172" ht="12.75" customHeight="1">
      <c r="A172" s="23">
        <f t="shared" si="310"/>
        <v>9743432700</v>
      </c>
      <c r="B172" s="37">
        <f t="shared" si="481"/>
        <v>123000</v>
      </c>
      <c r="C172" s="37">
        <f t="shared" si="311"/>
        <v>12352.5</v>
      </c>
      <c r="D172" s="23">
        <f t="shared" si="312"/>
        <v>978502052.3</v>
      </c>
      <c r="E172" s="24">
        <f t="shared" si="313"/>
        <v>16020</v>
      </c>
      <c r="F172" s="23">
        <f t="shared" si="314"/>
        <v>1269022698</v>
      </c>
      <c r="G172" s="25">
        <f t="shared" ref="G172:J172" si="500">C172*0.8</f>
        <v>9882</v>
      </c>
      <c r="H172" s="23">
        <f t="shared" si="500"/>
        <v>782801641.8</v>
      </c>
      <c r="I172" s="25">
        <f t="shared" si="500"/>
        <v>12816</v>
      </c>
      <c r="J172" s="23">
        <f t="shared" si="500"/>
        <v>1015218158</v>
      </c>
      <c r="K172" s="25">
        <f t="shared" ref="K172:N172" si="501">C172*0.7</f>
        <v>8646.75</v>
      </c>
      <c r="L172" s="23">
        <f t="shared" si="501"/>
        <v>684951436.6</v>
      </c>
      <c r="M172" s="25">
        <f t="shared" si="501"/>
        <v>11214</v>
      </c>
      <c r="N172" s="23">
        <f t="shared" si="501"/>
        <v>888315888.6</v>
      </c>
      <c r="O172" s="25">
        <f t="shared" ref="O172:R172" si="502">C172*0.3</f>
        <v>3705.75</v>
      </c>
      <c r="P172" s="23">
        <f t="shared" si="502"/>
        <v>293550615.7</v>
      </c>
      <c r="Q172" s="25">
        <f t="shared" si="502"/>
        <v>4806</v>
      </c>
      <c r="R172" s="23">
        <f t="shared" si="502"/>
        <v>380706809.4</v>
      </c>
      <c r="T172" s="35">
        <v>750.0</v>
      </c>
      <c r="U172" s="35">
        <v>0.1</v>
      </c>
      <c r="V172" s="35">
        <v>0.17</v>
      </c>
      <c r="W172" s="35">
        <v>0.13</v>
      </c>
    </row>
    <row r="173" ht="12.75" customHeight="1">
      <c r="A173" s="26">
        <f t="shared" si="310"/>
        <v>9822647600</v>
      </c>
      <c r="B173" s="37">
        <f t="shared" si="481"/>
        <v>124000</v>
      </c>
      <c r="C173" s="39">
        <f t="shared" si="311"/>
        <v>12452.5</v>
      </c>
      <c r="D173" s="26">
        <f t="shared" si="312"/>
        <v>986423542.3</v>
      </c>
      <c r="E173" s="27">
        <f t="shared" si="313"/>
        <v>16150</v>
      </c>
      <c r="F173" s="26">
        <f t="shared" si="314"/>
        <v>1279320635</v>
      </c>
      <c r="G173" s="28">
        <f t="shared" ref="G173:J173" si="503">C173*0.8</f>
        <v>9962</v>
      </c>
      <c r="H173" s="26">
        <f t="shared" si="503"/>
        <v>789138833.8</v>
      </c>
      <c r="I173" s="28">
        <f t="shared" si="503"/>
        <v>12920</v>
      </c>
      <c r="J173" s="26">
        <f t="shared" si="503"/>
        <v>1023456508</v>
      </c>
      <c r="K173" s="28">
        <f t="shared" ref="K173:N173" si="504">C173*0.7</f>
        <v>8716.75</v>
      </c>
      <c r="L173" s="26">
        <f t="shared" si="504"/>
        <v>690496479.6</v>
      </c>
      <c r="M173" s="28">
        <f t="shared" si="504"/>
        <v>11305</v>
      </c>
      <c r="N173" s="26">
        <f t="shared" si="504"/>
        <v>895524444.5</v>
      </c>
      <c r="O173" s="28">
        <f t="shared" ref="O173:R173" si="505">C173*0.3</f>
        <v>3735.75</v>
      </c>
      <c r="P173" s="26">
        <f t="shared" si="505"/>
        <v>295927062.7</v>
      </c>
      <c r="Q173" s="28">
        <f t="shared" si="505"/>
        <v>4845</v>
      </c>
      <c r="R173" s="26">
        <f t="shared" si="505"/>
        <v>383796190.5</v>
      </c>
      <c r="T173" s="35">
        <v>750.0</v>
      </c>
      <c r="U173" s="35">
        <v>0.1</v>
      </c>
      <c r="V173" s="35">
        <v>0.17</v>
      </c>
      <c r="W173" s="35">
        <v>0.13</v>
      </c>
    </row>
    <row r="174" ht="12.75" customHeight="1">
      <c r="A174" s="23">
        <f t="shared" si="310"/>
        <v>9901862500</v>
      </c>
      <c r="B174" s="37">
        <f t="shared" si="481"/>
        <v>125000</v>
      </c>
      <c r="C174" s="37">
        <f t="shared" si="311"/>
        <v>12552.5</v>
      </c>
      <c r="D174" s="23">
        <f t="shared" si="312"/>
        <v>994345032.3</v>
      </c>
      <c r="E174" s="24">
        <f t="shared" si="313"/>
        <v>16280</v>
      </c>
      <c r="F174" s="23">
        <f t="shared" si="314"/>
        <v>1289618572</v>
      </c>
      <c r="G174" s="25">
        <f t="shared" ref="G174:J174" si="506">C174*0.8</f>
        <v>10042</v>
      </c>
      <c r="H174" s="23">
        <f t="shared" si="506"/>
        <v>795476025.8</v>
      </c>
      <c r="I174" s="25">
        <f t="shared" si="506"/>
        <v>13024</v>
      </c>
      <c r="J174" s="23">
        <f t="shared" si="506"/>
        <v>1031694858</v>
      </c>
      <c r="K174" s="25">
        <f t="shared" ref="K174:N174" si="507">C174*0.7</f>
        <v>8786.75</v>
      </c>
      <c r="L174" s="23">
        <f t="shared" si="507"/>
        <v>696041522.6</v>
      </c>
      <c r="M174" s="25">
        <f t="shared" si="507"/>
        <v>11396</v>
      </c>
      <c r="N174" s="23">
        <f t="shared" si="507"/>
        <v>902733000.4</v>
      </c>
      <c r="O174" s="25">
        <f t="shared" ref="O174:R174" si="508">C174*0.3</f>
        <v>3765.75</v>
      </c>
      <c r="P174" s="23">
        <f t="shared" si="508"/>
        <v>298303509.7</v>
      </c>
      <c r="Q174" s="25">
        <f t="shared" si="508"/>
        <v>4884</v>
      </c>
      <c r="R174" s="23">
        <f t="shared" si="508"/>
        <v>386885571.6</v>
      </c>
      <c r="T174" s="35">
        <v>750.0</v>
      </c>
      <c r="U174" s="35">
        <v>0.1</v>
      </c>
      <c r="V174" s="35">
        <v>0.17</v>
      </c>
      <c r="W174" s="35">
        <v>0.13</v>
      </c>
    </row>
    <row r="175" ht="12.75" customHeight="1">
      <c r="A175" s="26">
        <f t="shared" si="310"/>
        <v>9981077400</v>
      </c>
      <c r="B175" s="37">
        <f t="shared" si="481"/>
        <v>126000</v>
      </c>
      <c r="C175" s="39">
        <f t="shared" si="311"/>
        <v>12652.5</v>
      </c>
      <c r="D175" s="26">
        <f t="shared" si="312"/>
        <v>1002266522</v>
      </c>
      <c r="E175" s="27">
        <f t="shared" si="313"/>
        <v>16410</v>
      </c>
      <c r="F175" s="26">
        <f t="shared" si="314"/>
        <v>1299916509</v>
      </c>
      <c r="G175" s="28">
        <f t="shared" ref="G175:J175" si="509">C175*0.8</f>
        <v>10122</v>
      </c>
      <c r="H175" s="26">
        <f t="shared" si="509"/>
        <v>801813217.8</v>
      </c>
      <c r="I175" s="28">
        <f t="shared" si="509"/>
        <v>13128</v>
      </c>
      <c r="J175" s="26">
        <f t="shared" si="509"/>
        <v>1039933207</v>
      </c>
      <c r="K175" s="28">
        <f t="shared" ref="K175:N175" si="510">C175*0.7</f>
        <v>8856.75</v>
      </c>
      <c r="L175" s="26">
        <f t="shared" si="510"/>
        <v>701586565.6</v>
      </c>
      <c r="M175" s="28">
        <f t="shared" si="510"/>
        <v>11487</v>
      </c>
      <c r="N175" s="26">
        <f t="shared" si="510"/>
        <v>909941556.3</v>
      </c>
      <c r="O175" s="28">
        <f t="shared" ref="O175:R175" si="511">C175*0.3</f>
        <v>3795.75</v>
      </c>
      <c r="P175" s="26">
        <f t="shared" si="511"/>
        <v>300679956.7</v>
      </c>
      <c r="Q175" s="28">
        <f t="shared" si="511"/>
        <v>4923</v>
      </c>
      <c r="R175" s="26">
        <f t="shared" si="511"/>
        <v>389974952.7</v>
      </c>
      <c r="T175" s="35">
        <v>750.0</v>
      </c>
      <c r="U175" s="35">
        <v>0.1</v>
      </c>
      <c r="V175" s="35">
        <v>0.17</v>
      </c>
      <c r="W175" s="35">
        <v>0.13</v>
      </c>
    </row>
    <row r="176" ht="12.75" customHeight="1">
      <c r="A176" s="29">
        <f t="shared" si="310"/>
        <v>10297937000</v>
      </c>
      <c r="B176" s="40">
        <v>130000.0</v>
      </c>
      <c r="C176" s="41">
        <f t="shared" si="311"/>
        <v>13052.5</v>
      </c>
      <c r="D176" s="29">
        <f t="shared" si="312"/>
        <v>1033952482</v>
      </c>
      <c r="E176" s="31">
        <f t="shared" si="313"/>
        <v>16930</v>
      </c>
      <c r="F176" s="29">
        <f t="shared" si="314"/>
        <v>1341108257</v>
      </c>
      <c r="G176" s="32">
        <f t="shared" ref="G176:J176" si="512">C176*0.8</f>
        <v>10442</v>
      </c>
      <c r="H176" s="29">
        <f t="shared" si="512"/>
        <v>827161985.8</v>
      </c>
      <c r="I176" s="32">
        <f t="shared" si="512"/>
        <v>13544</v>
      </c>
      <c r="J176" s="29">
        <f t="shared" si="512"/>
        <v>1072886606</v>
      </c>
      <c r="K176" s="32">
        <f t="shared" ref="K176:N176" si="513">C176*0.7</f>
        <v>9136.75</v>
      </c>
      <c r="L176" s="29">
        <f t="shared" si="513"/>
        <v>723766737.6</v>
      </c>
      <c r="M176" s="32">
        <f t="shared" si="513"/>
        <v>11851</v>
      </c>
      <c r="N176" s="29">
        <f t="shared" si="513"/>
        <v>938775779.9</v>
      </c>
      <c r="O176" s="32">
        <f t="shared" ref="O176:R176" si="514">C176*0.3</f>
        <v>3915.75</v>
      </c>
      <c r="P176" s="29">
        <f t="shared" si="514"/>
        <v>310185744.7</v>
      </c>
      <c r="Q176" s="32">
        <f t="shared" si="514"/>
        <v>5079</v>
      </c>
      <c r="R176" s="29">
        <f t="shared" si="514"/>
        <v>402332477.1</v>
      </c>
      <c r="T176" s="35">
        <v>750.0</v>
      </c>
      <c r="U176" s="35">
        <v>0.1</v>
      </c>
      <c r="V176" s="35">
        <v>0.17</v>
      </c>
      <c r="W176" s="35">
        <v>0.13</v>
      </c>
    </row>
    <row r="177" ht="12.75" customHeight="1">
      <c r="B177" s="33"/>
    </row>
    <row r="178" ht="12.75" customHeight="1">
      <c r="B178" s="33"/>
    </row>
    <row r="179" ht="12.75" customHeight="1">
      <c r="B179" s="33"/>
    </row>
    <row r="180" ht="12.75" customHeight="1">
      <c r="B180" s="33"/>
    </row>
    <row r="181" ht="12.75" customHeight="1">
      <c r="B181" s="33"/>
    </row>
    <row r="182" ht="12.75" customHeight="1">
      <c r="B182" s="33"/>
    </row>
    <row r="183" ht="12.75" customHeight="1">
      <c r="B183" s="33"/>
    </row>
    <row r="184" ht="12.75" customHeight="1">
      <c r="B184" s="33"/>
    </row>
    <row r="185" ht="12.75" customHeight="1">
      <c r="B185" s="33"/>
    </row>
    <row r="186" ht="12.75" customHeight="1">
      <c r="B186" s="33"/>
    </row>
    <row r="187" ht="12.75" customHeight="1">
      <c r="B187" s="33"/>
    </row>
    <row r="188" ht="12.75" customHeight="1">
      <c r="B188" s="33"/>
    </row>
    <row r="189" ht="12.75" customHeight="1">
      <c r="B189" s="33"/>
    </row>
    <row r="190" ht="12.75" customHeight="1">
      <c r="B190" s="33"/>
    </row>
    <row r="191" ht="12.75" customHeight="1">
      <c r="B191" s="33"/>
    </row>
    <row r="192" ht="12.75" customHeight="1">
      <c r="B192" s="33"/>
    </row>
    <row r="193" ht="12.75" customHeight="1">
      <c r="B193" s="33"/>
    </row>
    <row r="194" ht="12.75" customHeight="1">
      <c r="B194" s="33"/>
    </row>
    <row r="195" ht="12.75" customHeight="1">
      <c r="B195" s="33"/>
    </row>
    <row r="196" ht="12.75" customHeight="1">
      <c r="B196" s="33"/>
    </row>
    <row r="197" ht="12.75" customHeight="1">
      <c r="B197" s="33"/>
    </row>
    <row r="198" ht="12.75" customHeight="1">
      <c r="B198" s="33"/>
    </row>
    <row r="199" ht="12.75" customHeight="1">
      <c r="B199" s="33"/>
    </row>
    <row r="200" ht="12.75" customHeight="1">
      <c r="B200" s="33"/>
    </row>
    <row r="201" ht="12.75" customHeight="1">
      <c r="B201" s="33"/>
    </row>
    <row r="202" ht="12.75" customHeight="1">
      <c r="B202" s="33"/>
    </row>
    <row r="203" ht="12.75" customHeight="1">
      <c r="B203" s="33"/>
    </row>
    <row r="204" ht="12.75" customHeight="1">
      <c r="B204" s="33"/>
    </row>
    <row r="205" ht="12.75" customHeight="1">
      <c r="B205" s="33"/>
    </row>
    <row r="206" ht="12.75" customHeight="1">
      <c r="B206" s="33"/>
    </row>
    <row r="207" ht="12.75" customHeight="1">
      <c r="B207" s="33"/>
    </row>
    <row r="208" ht="12.75" customHeight="1">
      <c r="B208" s="33"/>
    </row>
    <row r="209" ht="12.75" customHeight="1">
      <c r="B209" s="33"/>
    </row>
    <row r="210" ht="12.75" customHeight="1">
      <c r="B210" s="33"/>
    </row>
    <row r="211" ht="12.75" customHeight="1">
      <c r="B211" s="33"/>
    </row>
    <row r="212" ht="12.75" customHeight="1">
      <c r="B212" s="33"/>
    </row>
    <row r="213" ht="12.75" customHeight="1">
      <c r="B213" s="33"/>
    </row>
    <row r="214" ht="12.75" customHeight="1">
      <c r="B214" s="33"/>
    </row>
    <row r="215" ht="12.75" customHeight="1">
      <c r="B215" s="33"/>
    </row>
    <row r="216" ht="12.75" customHeight="1">
      <c r="B216" s="33"/>
    </row>
    <row r="217" ht="12.75" customHeight="1">
      <c r="B217" s="33"/>
    </row>
    <row r="218" ht="12.75" customHeight="1">
      <c r="B218" s="33"/>
    </row>
    <row r="219" ht="12.75" customHeight="1">
      <c r="B219" s="33"/>
    </row>
    <row r="220" ht="12.75" customHeight="1">
      <c r="B220" s="33"/>
    </row>
    <row r="221" ht="12.75" customHeight="1">
      <c r="B221" s="33"/>
    </row>
    <row r="222" ht="12.75" customHeight="1">
      <c r="B222" s="33"/>
    </row>
    <row r="223" ht="12.75" customHeight="1">
      <c r="B223" s="33"/>
    </row>
    <row r="224" ht="12.75" customHeight="1">
      <c r="B224" s="33"/>
    </row>
    <row r="225" ht="12.75" customHeight="1">
      <c r="B225" s="33"/>
    </row>
    <row r="226" ht="12.75" customHeight="1">
      <c r="B226" s="33"/>
    </row>
    <row r="227" ht="12.75" customHeight="1">
      <c r="B227" s="33"/>
    </row>
    <row r="228" ht="12.75" customHeight="1">
      <c r="B228" s="33"/>
    </row>
    <row r="229" ht="12.75" customHeight="1">
      <c r="B229" s="33"/>
    </row>
    <row r="230" ht="12.75" customHeight="1">
      <c r="B230" s="33"/>
    </row>
    <row r="231" ht="12.75" customHeight="1">
      <c r="B231" s="33"/>
    </row>
    <row r="232" ht="12.75" customHeight="1">
      <c r="B232" s="33"/>
    </row>
    <row r="233" ht="12.75" customHeight="1">
      <c r="B233" s="33"/>
    </row>
    <row r="234" ht="12.75" customHeight="1">
      <c r="B234" s="33"/>
    </row>
    <row r="235" ht="12.75" customHeight="1">
      <c r="B235" s="33"/>
    </row>
    <row r="236" ht="12.75" customHeight="1">
      <c r="B236" s="33"/>
    </row>
    <row r="237" ht="12.75" customHeight="1">
      <c r="B237" s="33"/>
    </row>
    <row r="238" ht="12.75" customHeight="1">
      <c r="B238" s="33"/>
    </row>
    <row r="239" ht="12.75" customHeight="1">
      <c r="B239" s="33"/>
    </row>
    <row r="240" ht="12.75" customHeight="1">
      <c r="B240" s="33"/>
    </row>
    <row r="241" ht="12.75" customHeight="1">
      <c r="B241" s="33"/>
    </row>
    <row r="242" ht="12.75" customHeight="1">
      <c r="B242" s="33"/>
    </row>
    <row r="243" ht="12.75" customHeight="1">
      <c r="B243" s="33"/>
    </row>
    <row r="244" ht="12.75" customHeight="1">
      <c r="B244" s="33"/>
    </row>
    <row r="245" ht="12.75" customHeight="1">
      <c r="B245" s="33"/>
    </row>
    <row r="246" ht="12.75" customHeight="1">
      <c r="B246" s="33"/>
    </row>
    <row r="247" ht="12.75" customHeight="1">
      <c r="B247" s="33"/>
    </row>
    <row r="248" ht="12.75" customHeight="1">
      <c r="B248" s="33"/>
    </row>
    <row r="249" ht="12.75" customHeight="1">
      <c r="B249" s="33"/>
    </row>
    <row r="250" ht="12.75" customHeight="1">
      <c r="B250" s="33"/>
    </row>
    <row r="251" ht="12.75" customHeight="1">
      <c r="B251" s="33"/>
    </row>
    <row r="252" ht="12.75" customHeight="1">
      <c r="B252" s="33"/>
    </row>
    <row r="253" ht="12.75" customHeight="1">
      <c r="B253" s="33"/>
    </row>
    <row r="254" ht="12.75" customHeight="1">
      <c r="B254" s="33"/>
    </row>
    <row r="255" ht="12.75" customHeight="1">
      <c r="B255" s="33"/>
    </row>
    <row r="256" ht="12.75" customHeight="1">
      <c r="B256" s="33"/>
    </row>
    <row r="257" ht="12.75" customHeight="1">
      <c r="B257" s="33"/>
    </row>
    <row r="258" ht="12.75" customHeight="1">
      <c r="B258" s="33"/>
    </row>
    <row r="259" ht="12.75" customHeight="1">
      <c r="B259" s="33"/>
    </row>
    <row r="260" ht="12.75" customHeight="1">
      <c r="B260" s="33"/>
    </row>
    <row r="261" ht="12.75" customHeight="1">
      <c r="B261" s="33"/>
    </row>
    <row r="262" ht="12.75" customHeight="1">
      <c r="B262" s="33"/>
    </row>
    <row r="263" ht="12.75" customHeight="1">
      <c r="B263" s="33"/>
    </row>
    <row r="264" ht="12.75" customHeight="1">
      <c r="B264" s="33"/>
    </row>
    <row r="265" ht="12.75" customHeight="1">
      <c r="B265" s="33"/>
    </row>
    <row r="266" ht="12.75" customHeight="1">
      <c r="B266" s="33"/>
    </row>
    <row r="267" ht="12.75" customHeight="1">
      <c r="B267" s="33"/>
    </row>
    <row r="268" ht="12.75" customHeight="1">
      <c r="B268" s="33"/>
    </row>
    <row r="269" ht="12.75" customHeight="1">
      <c r="B269" s="33"/>
    </row>
    <row r="270" ht="12.75" customHeight="1">
      <c r="B270" s="33"/>
    </row>
    <row r="271" ht="12.75" customHeight="1">
      <c r="B271" s="33"/>
    </row>
    <row r="272" ht="12.75" customHeight="1">
      <c r="B272" s="33"/>
    </row>
    <row r="273" ht="12.75" customHeight="1">
      <c r="B273" s="33"/>
    </row>
    <row r="274" ht="12.75" customHeight="1">
      <c r="B274" s="33"/>
    </row>
    <row r="275" ht="12.75" customHeight="1">
      <c r="B275" s="33"/>
    </row>
    <row r="276" ht="12.75" customHeight="1">
      <c r="B276" s="33"/>
    </row>
    <row r="277" ht="12.75" customHeight="1">
      <c r="B277" s="33"/>
    </row>
    <row r="278" ht="12.75" customHeight="1">
      <c r="B278" s="33"/>
    </row>
    <row r="279" ht="12.75" customHeight="1">
      <c r="B279" s="33"/>
    </row>
    <row r="280" ht="12.75" customHeight="1">
      <c r="B280" s="33"/>
    </row>
    <row r="281" ht="12.75" customHeight="1">
      <c r="B281" s="33"/>
    </row>
    <row r="282" ht="12.75" customHeight="1">
      <c r="B282" s="33"/>
    </row>
    <row r="283" ht="12.75" customHeight="1">
      <c r="B283" s="33"/>
    </row>
    <row r="284" ht="12.75" customHeight="1">
      <c r="B284" s="33"/>
    </row>
    <row r="285" ht="12.75" customHeight="1">
      <c r="B285" s="33"/>
    </row>
    <row r="286" ht="12.75" customHeight="1">
      <c r="B286" s="33"/>
    </row>
    <row r="287" ht="12.75" customHeight="1">
      <c r="B287" s="33"/>
    </row>
    <row r="288" ht="12.75" customHeight="1">
      <c r="B288" s="33"/>
    </row>
    <row r="289" ht="12.75" customHeight="1">
      <c r="B289" s="33"/>
    </row>
    <row r="290" ht="12.75" customHeight="1">
      <c r="B290" s="33"/>
    </row>
    <row r="291" ht="12.75" customHeight="1">
      <c r="B291" s="33"/>
    </row>
    <row r="292" ht="12.75" customHeight="1">
      <c r="B292" s="33"/>
    </row>
    <row r="293" ht="12.75" customHeight="1">
      <c r="B293" s="33"/>
    </row>
    <row r="294" ht="12.75" customHeight="1">
      <c r="B294" s="33"/>
    </row>
    <row r="295" ht="12.75" customHeight="1">
      <c r="B295" s="33"/>
    </row>
    <row r="296" ht="12.75" customHeight="1">
      <c r="B296" s="33"/>
    </row>
    <row r="297" ht="12.75" customHeight="1">
      <c r="B297" s="33"/>
    </row>
    <row r="298" ht="12.75" customHeight="1">
      <c r="B298" s="33"/>
    </row>
    <row r="299" ht="12.75" customHeight="1">
      <c r="B299" s="33"/>
    </row>
    <row r="300" ht="12.75" customHeight="1">
      <c r="B300" s="33"/>
    </row>
    <row r="301" ht="12.75" customHeight="1">
      <c r="B301" s="33"/>
    </row>
    <row r="302" ht="12.75" customHeight="1">
      <c r="B302" s="33"/>
    </row>
    <row r="303" ht="12.75" customHeight="1">
      <c r="B303" s="33"/>
    </row>
    <row r="304" ht="12.75" customHeight="1">
      <c r="B304" s="33"/>
    </row>
    <row r="305" ht="12.75" customHeight="1">
      <c r="B305" s="33"/>
    </row>
    <row r="306" ht="12.75" customHeight="1">
      <c r="B306" s="33"/>
    </row>
    <row r="307" ht="12.75" customHeight="1">
      <c r="B307" s="33"/>
    </row>
    <row r="308" ht="12.75" customHeight="1">
      <c r="B308" s="33"/>
    </row>
    <row r="309" ht="12.75" customHeight="1">
      <c r="B309" s="33"/>
    </row>
    <row r="310" ht="12.75" customHeight="1">
      <c r="B310" s="33"/>
    </row>
    <row r="311" ht="12.75" customHeight="1">
      <c r="B311" s="33"/>
    </row>
    <row r="312" ht="12.75" customHeight="1">
      <c r="B312" s="33"/>
    </row>
    <row r="313" ht="12.75" customHeight="1">
      <c r="B313" s="33"/>
    </row>
    <row r="314" ht="12.75" customHeight="1">
      <c r="B314" s="33"/>
    </row>
    <row r="315" ht="12.75" customHeight="1">
      <c r="B315" s="33"/>
    </row>
    <row r="316" ht="12.75" customHeight="1">
      <c r="B316" s="33"/>
    </row>
    <row r="317" ht="12.75" customHeight="1">
      <c r="B317" s="33"/>
    </row>
    <row r="318" ht="12.75" customHeight="1">
      <c r="B318" s="33"/>
    </row>
    <row r="319" ht="12.75" customHeight="1">
      <c r="B319" s="33"/>
    </row>
    <row r="320" ht="12.75" customHeight="1">
      <c r="B320" s="33"/>
    </row>
    <row r="321" ht="12.75" customHeight="1">
      <c r="B321" s="33"/>
    </row>
    <row r="322" ht="12.75" customHeight="1">
      <c r="B322" s="33"/>
    </row>
    <row r="323" ht="12.75" customHeight="1">
      <c r="B323" s="33"/>
    </row>
    <row r="324" ht="12.75" customHeight="1">
      <c r="B324" s="33"/>
    </row>
    <row r="325" ht="12.75" customHeight="1">
      <c r="B325" s="33"/>
    </row>
    <row r="326" ht="12.75" customHeight="1">
      <c r="B326" s="33"/>
    </row>
    <row r="327" ht="12.75" customHeight="1">
      <c r="B327" s="33"/>
    </row>
    <row r="328" ht="12.75" customHeight="1">
      <c r="B328" s="33"/>
    </row>
    <row r="329" ht="12.75" customHeight="1">
      <c r="B329" s="33"/>
    </row>
    <row r="330" ht="12.75" customHeight="1">
      <c r="B330" s="33"/>
    </row>
    <row r="331" ht="12.75" customHeight="1">
      <c r="B331" s="33"/>
    </row>
    <row r="332" ht="12.75" customHeight="1">
      <c r="B332" s="33"/>
    </row>
    <row r="333" ht="12.75" customHeight="1">
      <c r="B333" s="33"/>
    </row>
    <row r="334" ht="12.75" customHeight="1">
      <c r="B334" s="33"/>
    </row>
    <row r="335" ht="12.75" customHeight="1">
      <c r="B335" s="33"/>
    </row>
    <row r="336" ht="12.75" customHeight="1">
      <c r="B336" s="33"/>
    </row>
    <row r="337" ht="12.75" customHeight="1">
      <c r="B337" s="33"/>
    </row>
    <row r="338" ht="12.75" customHeight="1">
      <c r="B338" s="33"/>
    </row>
    <row r="339" ht="12.75" customHeight="1">
      <c r="B339" s="33"/>
    </row>
    <row r="340" ht="12.75" customHeight="1">
      <c r="B340" s="33"/>
    </row>
    <row r="341" ht="12.75" customHeight="1">
      <c r="B341" s="33"/>
    </row>
    <row r="342" ht="12.75" customHeight="1">
      <c r="B342" s="33"/>
    </row>
    <row r="343" ht="12.75" customHeight="1">
      <c r="B343" s="33"/>
    </row>
    <row r="344" ht="12.75" customHeight="1">
      <c r="B344" s="33"/>
    </row>
    <row r="345" ht="12.75" customHeight="1">
      <c r="B345" s="33"/>
    </row>
    <row r="346" ht="12.75" customHeight="1">
      <c r="B346" s="33"/>
    </row>
    <row r="347" ht="12.75" customHeight="1">
      <c r="B347" s="33"/>
    </row>
    <row r="348" ht="12.75" customHeight="1">
      <c r="B348" s="33"/>
    </row>
    <row r="349" ht="12.75" customHeight="1">
      <c r="B349" s="33"/>
    </row>
    <row r="350" ht="12.75" customHeight="1">
      <c r="B350" s="33"/>
    </row>
    <row r="351" ht="12.75" customHeight="1">
      <c r="B351" s="33"/>
    </row>
    <row r="352" ht="12.75" customHeight="1">
      <c r="B352" s="33"/>
    </row>
    <row r="353" ht="12.75" customHeight="1">
      <c r="B353" s="33"/>
    </row>
    <row r="354" ht="12.75" customHeight="1">
      <c r="B354" s="33"/>
    </row>
    <row r="355" ht="12.75" customHeight="1">
      <c r="B355" s="33"/>
    </row>
    <row r="356" ht="12.75" customHeight="1">
      <c r="B356" s="33"/>
    </row>
    <row r="357" ht="12.75" customHeight="1">
      <c r="B357" s="33"/>
    </row>
    <row r="358" ht="12.75" customHeight="1">
      <c r="B358" s="33"/>
    </row>
    <row r="359" ht="12.75" customHeight="1">
      <c r="B359" s="33"/>
    </row>
    <row r="360" ht="12.75" customHeight="1">
      <c r="B360" s="33"/>
    </row>
    <row r="361" ht="12.75" customHeight="1">
      <c r="B361" s="33"/>
    </row>
    <row r="362" ht="12.75" customHeight="1">
      <c r="B362" s="33"/>
    </row>
    <row r="363" ht="12.75" customHeight="1">
      <c r="B363" s="33"/>
    </row>
    <row r="364" ht="12.75" customHeight="1">
      <c r="B364" s="33"/>
    </row>
    <row r="365" ht="12.75" customHeight="1">
      <c r="B365" s="33"/>
    </row>
    <row r="366" ht="12.75" customHeight="1">
      <c r="B366" s="33"/>
    </row>
    <row r="367" ht="12.75" customHeight="1">
      <c r="B367" s="33"/>
    </row>
    <row r="368" ht="12.75" customHeight="1">
      <c r="B368" s="33"/>
    </row>
    <row r="369" ht="12.75" customHeight="1">
      <c r="B369" s="33"/>
    </row>
    <row r="370" ht="12.75" customHeight="1">
      <c r="B370" s="33"/>
    </row>
    <row r="371" ht="12.75" customHeight="1">
      <c r="B371" s="33"/>
    </row>
    <row r="372" ht="12.75" customHeight="1">
      <c r="B372" s="33"/>
    </row>
    <row r="373" ht="12.75" customHeight="1">
      <c r="B373" s="33"/>
    </row>
    <row r="374" ht="12.75" customHeight="1">
      <c r="B374" s="33"/>
    </row>
    <row r="375" ht="12.75" customHeight="1">
      <c r="B375" s="33"/>
    </row>
    <row r="376" ht="12.75" customHeight="1">
      <c r="B376" s="33"/>
    </row>
    <row r="377" ht="12.75" customHeight="1">
      <c r="B377" s="33"/>
    </row>
    <row r="378" ht="12.75" customHeight="1">
      <c r="B378" s="33"/>
    </row>
    <row r="379" ht="12.75" customHeight="1">
      <c r="B379" s="33"/>
    </row>
    <row r="380" ht="12.75" customHeight="1">
      <c r="B380" s="33"/>
    </row>
    <row r="381" ht="12.75" customHeight="1">
      <c r="B381" s="33"/>
    </row>
    <row r="382" ht="12.75" customHeight="1">
      <c r="B382" s="33"/>
    </row>
    <row r="383" ht="12.75" customHeight="1">
      <c r="B383" s="33"/>
    </row>
    <row r="384" ht="12.75" customHeight="1">
      <c r="B384" s="33"/>
    </row>
    <row r="385" ht="12.75" customHeight="1">
      <c r="B385" s="33"/>
    </row>
    <row r="386" ht="12.75" customHeight="1">
      <c r="B386" s="33"/>
    </row>
    <row r="387" ht="12.75" customHeight="1">
      <c r="B387" s="33"/>
    </row>
    <row r="388" ht="12.75" customHeight="1">
      <c r="B388" s="33"/>
    </row>
    <row r="389" ht="12.75" customHeight="1">
      <c r="B389" s="33"/>
    </row>
    <row r="390" ht="12.75" customHeight="1">
      <c r="B390" s="33"/>
    </row>
    <row r="391" ht="12.75" customHeight="1">
      <c r="B391" s="33"/>
    </row>
    <row r="392" ht="12.75" customHeight="1">
      <c r="B392" s="33"/>
    </row>
    <row r="393" ht="12.75" customHeight="1">
      <c r="B393" s="33"/>
    </row>
    <row r="394" ht="12.75" customHeight="1">
      <c r="B394" s="33"/>
    </row>
    <row r="395" ht="12.75" customHeight="1">
      <c r="B395" s="33"/>
    </row>
    <row r="396" ht="12.75" customHeight="1">
      <c r="B396" s="33"/>
    </row>
    <row r="397" ht="12.75" customHeight="1">
      <c r="B397" s="33"/>
    </row>
    <row r="398" ht="12.75" customHeight="1">
      <c r="B398" s="33"/>
    </row>
    <row r="399" ht="12.75" customHeight="1">
      <c r="B399" s="33"/>
    </row>
    <row r="400" ht="12.75" customHeight="1">
      <c r="B400" s="33"/>
    </row>
    <row r="401" ht="12.75" customHeight="1">
      <c r="B401" s="33"/>
    </row>
    <row r="402" ht="12.75" customHeight="1">
      <c r="B402" s="33"/>
    </row>
    <row r="403" ht="12.75" customHeight="1">
      <c r="B403" s="33"/>
    </row>
    <row r="404" ht="12.75" customHeight="1">
      <c r="B404" s="33"/>
    </row>
    <row r="405" ht="12.75" customHeight="1">
      <c r="B405" s="33"/>
    </row>
    <row r="406" ht="12.75" customHeight="1">
      <c r="B406" s="33"/>
    </row>
    <row r="407" ht="12.75" customHeight="1">
      <c r="B407" s="33"/>
    </row>
    <row r="408" ht="12.75" customHeight="1">
      <c r="B408" s="33"/>
    </row>
    <row r="409" ht="12.75" customHeight="1">
      <c r="B409" s="33"/>
    </row>
    <row r="410" ht="12.75" customHeight="1">
      <c r="B410" s="33"/>
    </row>
    <row r="411" ht="12.75" customHeight="1">
      <c r="B411" s="33"/>
    </row>
    <row r="412" ht="12.75" customHeight="1">
      <c r="B412" s="33"/>
    </row>
    <row r="413" ht="12.75" customHeight="1">
      <c r="B413" s="33"/>
    </row>
    <row r="414" ht="12.75" customHeight="1">
      <c r="B414" s="33"/>
    </row>
    <row r="415" ht="12.75" customHeight="1">
      <c r="B415" s="33"/>
    </row>
    <row r="416" ht="12.75" customHeight="1">
      <c r="B416" s="33"/>
    </row>
    <row r="417" ht="12.75" customHeight="1">
      <c r="B417" s="33"/>
    </row>
    <row r="418" ht="12.75" customHeight="1">
      <c r="B418" s="33"/>
    </row>
    <row r="419" ht="12.75" customHeight="1">
      <c r="B419" s="33"/>
    </row>
    <row r="420" ht="12.75" customHeight="1">
      <c r="B420" s="33"/>
    </row>
    <row r="421" ht="12.75" customHeight="1">
      <c r="B421" s="33"/>
    </row>
    <row r="422" ht="12.75" customHeight="1">
      <c r="B422" s="33"/>
    </row>
    <row r="423" ht="12.75" customHeight="1">
      <c r="B423" s="33"/>
    </row>
    <row r="424" ht="12.75" customHeight="1">
      <c r="B424" s="33"/>
    </row>
    <row r="425" ht="12.75" customHeight="1">
      <c r="B425" s="33"/>
    </row>
    <row r="426" ht="12.75" customHeight="1">
      <c r="B426" s="33"/>
    </row>
    <row r="427" ht="12.75" customHeight="1">
      <c r="B427" s="33"/>
    </row>
    <row r="428" ht="12.75" customHeight="1">
      <c r="B428" s="33"/>
    </row>
    <row r="429" ht="12.75" customHeight="1">
      <c r="B429" s="33"/>
    </row>
    <row r="430" ht="12.75" customHeight="1">
      <c r="B430" s="33"/>
    </row>
    <row r="431" ht="12.75" customHeight="1">
      <c r="B431" s="33"/>
    </row>
    <row r="432" ht="12.75" customHeight="1">
      <c r="B432" s="33"/>
    </row>
    <row r="433" ht="12.75" customHeight="1">
      <c r="B433" s="33"/>
    </row>
    <row r="434" ht="12.75" customHeight="1">
      <c r="B434" s="33"/>
    </row>
    <row r="435" ht="12.75" customHeight="1">
      <c r="B435" s="33"/>
    </row>
    <row r="436" ht="12.75" customHeight="1">
      <c r="B436" s="33"/>
    </row>
    <row r="437" ht="12.75" customHeight="1">
      <c r="B437" s="33"/>
    </row>
    <row r="438" ht="12.75" customHeight="1">
      <c r="B438" s="33"/>
    </row>
    <row r="439" ht="12.75" customHeight="1">
      <c r="B439" s="33"/>
    </row>
    <row r="440" ht="12.75" customHeight="1">
      <c r="B440" s="33"/>
    </row>
    <row r="441" ht="12.75" customHeight="1">
      <c r="B441" s="33"/>
    </row>
    <row r="442" ht="12.75" customHeight="1">
      <c r="B442" s="33"/>
    </row>
    <row r="443" ht="12.75" customHeight="1">
      <c r="B443" s="33"/>
    </row>
    <row r="444" ht="12.75" customHeight="1">
      <c r="B444" s="33"/>
    </row>
    <row r="445" ht="12.75" customHeight="1">
      <c r="B445" s="33"/>
    </row>
    <row r="446" ht="12.75" customHeight="1">
      <c r="B446" s="33"/>
    </row>
    <row r="447" ht="12.75" customHeight="1">
      <c r="B447" s="33"/>
    </row>
    <row r="448" ht="12.75" customHeight="1">
      <c r="B448" s="33"/>
    </row>
    <row r="449" ht="12.75" customHeight="1">
      <c r="B449" s="33"/>
    </row>
    <row r="450" ht="12.75" customHeight="1">
      <c r="B450" s="33"/>
    </row>
    <row r="451" ht="12.75" customHeight="1">
      <c r="B451" s="33"/>
    </row>
    <row r="452" ht="12.75" customHeight="1">
      <c r="B452" s="33"/>
    </row>
    <row r="453" ht="12.75" customHeight="1">
      <c r="B453" s="33"/>
    </row>
    <row r="454" ht="12.75" customHeight="1">
      <c r="B454" s="33"/>
    </row>
    <row r="455" ht="12.75" customHeight="1">
      <c r="B455" s="33"/>
    </row>
    <row r="456" ht="12.75" customHeight="1">
      <c r="B456" s="33"/>
    </row>
    <row r="457" ht="12.75" customHeight="1">
      <c r="B457" s="33"/>
    </row>
    <row r="458" ht="12.75" customHeight="1">
      <c r="B458" s="33"/>
    </row>
    <row r="459" ht="12.75" customHeight="1">
      <c r="B459" s="33"/>
    </row>
    <row r="460" ht="12.75" customHeight="1">
      <c r="B460" s="33"/>
    </row>
    <row r="461" ht="12.75" customHeight="1">
      <c r="B461" s="33"/>
    </row>
    <row r="462" ht="12.75" customHeight="1">
      <c r="B462" s="33"/>
    </row>
    <row r="463" ht="12.75" customHeight="1">
      <c r="B463" s="33"/>
    </row>
    <row r="464" ht="12.75" customHeight="1">
      <c r="B464" s="33"/>
    </row>
    <row r="465" ht="12.75" customHeight="1">
      <c r="B465" s="33"/>
    </row>
    <row r="466" ht="12.75" customHeight="1">
      <c r="B466" s="33"/>
    </row>
    <row r="467" ht="12.75" customHeight="1">
      <c r="B467" s="33"/>
    </row>
    <row r="468" ht="12.75" customHeight="1">
      <c r="B468" s="33"/>
    </row>
    <row r="469" ht="12.75" customHeight="1">
      <c r="B469" s="33"/>
    </row>
    <row r="470" ht="12.75" customHeight="1">
      <c r="B470" s="33"/>
    </row>
    <row r="471" ht="12.75" customHeight="1">
      <c r="B471" s="33"/>
    </row>
    <row r="472" ht="12.75" customHeight="1">
      <c r="B472" s="33"/>
    </row>
    <row r="473" ht="12.75" customHeight="1">
      <c r="B473" s="33"/>
    </row>
    <row r="474" ht="12.75" customHeight="1">
      <c r="B474" s="33"/>
    </row>
    <row r="475" ht="12.75" customHeight="1">
      <c r="B475" s="33"/>
    </row>
    <row r="476" ht="12.75" customHeight="1">
      <c r="B476" s="33"/>
    </row>
    <row r="477" ht="12.75" customHeight="1">
      <c r="B477" s="33"/>
    </row>
    <row r="478" ht="12.75" customHeight="1">
      <c r="B478" s="33"/>
    </row>
    <row r="479" ht="12.75" customHeight="1">
      <c r="B479" s="33"/>
    </row>
    <row r="480" ht="12.75" customHeight="1">
      <c r="B480" s="33"/>
    </row>
    <row r="481" ht="12.75" customHeight="1">
      <c r="B481" s="33"/>
    </row>
    <row r="482" ht="12.75" customHeight="1">
      <c r="B482" s="33"/>
    </row>
    <row r="483" ht="12.75" customHeight="1">
      <c r="B483" s="33"/>
    </row>
    <row r="484" ht="12.75" customHeight="1">
      <c r="B484" s="33"/>
    </row>
    <row r="485" ht="12.75" customHeight="1">
      <c r="B485" s="33"/>
    </row>
    <row r="486" ht="12.75" customHeight="1">
      <c r="B486" s="33"/>
    </row>
    <row r="487" ht="12.75" customHeight="1">
      <c r="B487" s="33"/>
    </row>
    <row r="488" ht="12.75" customHeight="1">
      <c r="B488" s="33"/>
    </row>
    <row r="489" ht="12.75" customHeight="1">
      <c r="B489" s="33"/>
    </row>
    <row r="490" ht="12.75" customHeight="1">
      <c r="B490" s="33"/>
    </row>
    <row r="491" ht="12.75" customHeight="1">
      <c r="B491" s="33"/>
    </row>
    <row r="492" ht="12.75" customHeight="1">
      <c r="B492" s="33"/>
    </row>
    <row r="493" ht="12.75" customHeight="1">
      <c r="B493" s="33"/>
    </row>
    <row r="494" ht="12.75" customHeight="1">
      <c r="B494" s="33"/>
    </row>
    <row r="495" ht="12.75" customHeight="1">
      <c r="B495" s="33"/>
    </row>
    <row r="496" ht="12.75" customHeight="1">
      <c r="B496" s="33"/>
    </row>
    <row r="497" ht="12.75" customHeight="1">
      <c r="B497" s="33"/>
    </row>
    <row r="498" ht="12.75" customHeight="1">
      <c r="B498" s="33"/>
    </row>
    <row r="499" ht="12.75" customHeight="1">
      <c r="B499" s="33"/>
    </row>
    <row r="500" ht="12.75" customHeight="1">
      <c r="B500" s="33"/>
    </row>
    <row r="501" ht="12.75" customHeight="1">
      <c r="B501" s="33"/>
    </row>
    <row r="502" ht="12.75" customHeight="1">
      <c r="B502" s="33"/>
    </row>
    <row r="503" ht="12.75" customHeight="1">
      <c r="B503" s="33"/>
    </row>
    <row r="504" ht="12.75" customHeight="1">
      <c r="B504" s="33"/>
    </row>
    <row r="505" ht="12.75" customHeight="1">
      <c r="B505" s="33"/>
    </row>
    <row r="506" ht="12.75" customHeight="1">
      <c r="B506" s="33"/>
    </row>
    <row r="507" ht="12.75" customHeight="1">
      <c r="B507" s="33"/>
    </row>
    <row r="508" ht="12.75" customHeight="1">
      <c r="B508" s="33"/>
    </row>
    <row r="509" ht="12.75" customHeight="1">
      <c r="B509" s="33"/>
    </row>
    <row r="510" ht="12.75" customHeight="1">
      <c r="B510" s="33"/>
    </row>
    <row r="511" ht="12.75" customHeight="1">
      <c r="B511" s="33"/>
    </row>
    <row r="512" ht="12.75" customHeight="1">
      <c r="B512" s="33"/>
    </row>
    <row r="513" ht="12.75" customHeight="1">
      <c r="B513" s="33"/>
    </row>
    <row r="514" ht="12.75" customHeight="1">
      <c r="B514" s="33"/>
    </row>
    <row r="515" ht="12.75" customHeight="1">
      <c r="B515" s="33"/>
    </row>
    <row r="516" ht="12.75" customHeight="1">
      <c r="B516" s="33"/>
    </row>
    <row r="517" ht="12.75" customHeight="1">
      <c r="B517" s="33"/>
    </row>
    <row r="518" ht="12.75" customHeight="1">
      <c r="B518" s="33"/>
    </row>
    <row r="519" ht="12.75" customHeight="1">
      <c r="B519" s="33"/>
    </row>
    <row r="520" ht="12.75" customHeight="1">
      <c r="B520" s="33"/>
    </row>
    <row r="521" ht="12.75" customHeight="1">
      <c r="B521" s="33"/>
    </row>
    <row r="522" ht="12.75" customHeight="1">
      <c r="B522" s="33"/>
    </row>
    <row r="523" ht="12.75" customHeight="1">
      <c r="B523" s="33"/>
    </row>
    <row r="524" ht="12.75" customHeight="1">
      <c r="B524" s="33"/>
    </row>
    <row r="525" ht="12.75" customHeight="1">
      <c r="B525" s="33"/>
    </row>
    <row r="526" ht="12.75" customHeight="1">
      <c r="B526" s="33"/>
    </row>
    <row r="527" ht="12.75" customHeight="1">
      <c r="B527" s="33"/>
    </row>
    <row r="528" ht="12.75" customHeight="1">
      <c r="B528" s="33"/>
    </row>
    <row r="529" ht="12.75" customHeight="1">
      <c r="B529" s="33"/>
    </row>
    <row r="530" ht="12.75" customHeight="1">
      <c r="B530" s="33"/>
    </row>
    <row r="531" ht="12.75" customHeight="1">
      <c r="B531" s="33"/>
    </row>
    <row r="532" ht="12.75" customHeight="1">
      <c r="B532" s="33"/>
    </row>
    <row r="533" ht="12.75" customHeight="1">
      <c r="B533" s="33"/>
    </row>
    <row r="534" ht="12.75" customHeight="1">
      <c r="B534" s="33"/>
    </row>
    <row r="535" ht="12.75" customHeight="1">
      <c r="B535" s="33"/>
    </row>
    <row r="536" ht="12.75" customHeight="1">
      <c r="B536" s="33"/>
    </row>
    <row r="537" ht="12.75" customHeight="1">
      <c r="B537" s="33"/>
    </row>
    <row r="538" ht="12.75" customHeight="1">
      <c r="B538" s="33"/>
    </row>
    <row r="539" ht="12.75" customHeight="1">
      <c r="B539" s="33"/>
    </row>
    <row r="540" ht="12.75" customHeight="1">
      <c r="B540" s="33"/>
    </row>
    <row r="541" ht="12.75" customHeight="1">
      <c r="B541" s="33"/>
    </row>
    <row r="542" ht="12.75" customHeight="1">
      <c r="B542" s="33"/>
    </row>
    <row r="543" ht="12.75" customHeight="1">
      <c r="B543" s="33"/>
    </row>
    <row r="544" ht="12.75" customHeight="1">
      <c r="B544" s="33"/>
    </row>
    <row r="545" ht="12.75" customHeight="1">
      <c r="B545" s="33"/>
    </row>
    <row r="546" ht="12.75" customHeight="1">
      <c r="B546" s="33"/>
    </row>
    <row r="547" ht="12.75" customHeight="1">
      <c r="B547" s="33"/>
    </row>
    <row r="548" ht="12.75" customHeight="1">
      <c r="B548" s="33"/>
    </row>
    <row r="549" ht="12.75" customHeight="1">
      <c r="B549" s="33"/>
    </row>
    <row r="550" ht="12.75" customHeight="1">
      <c r="B550" s="33"/>
    </row>
    <row r="551" ht="12.75" customHeight="1">
      <c r="B551" s="33"/>
    </row>
    <row r="552" ht="12.75" customHeight="1">
      <c r="B552" s="33"/>
    </row>
    <row r="553" ht="12.75" customHeight="1">
      <c r="B553" s="33"/>
    </row>
    <row r="554" ht="12.75" customHeight="1">
      <c r="B554" s="33"/>
    </row>
    <row r="555" ht="12.75" customHeight="1">
      <c r="B555" s="33"/>
    </row>
    <row r="556" ht="12.75" customHeight="1">
      <c r="B556" s="33"/>
    </row>
    <row r="557" ht="12.75" customHeight="1">
      <c r="B557" s="33"/>
    </row>
    <row r="558" ht="12.75" customHeight="1">
      <c r="B558" s="33"/>
    </row>
    <row r="559" ht="12.75" customHeight="1">
      <c r="B559" s="33"/>
    </row>
    <row r="560" ht="12.75" customHeight="1">
      <c r="B560" s="33"/>
    </row>
    <row r="561" ht="12.75" customHeight="1">
      <c r="B561" s="33"/>
    </row>
    <row r="562" ht="12.75" customHeight="1">
      <c r="B562" s="33"/>
    </row>
    <row r="563" ht="12.75" customHeight="1">
      <c r="B563" s="33"/>
    </row>
    <row r="564" ht="12.75" customHeight="1">
      <c r="B564" s="33"/>
    </row>
    <row r="565" ht="12.75" customHeight="1">
      <c r="B565" s="33"/>
    </row>
    <row r="566" ht="12.75" customHeight="1">
      <c r="B566" s="33"/>
    </row>
    <row r="567" ht="12.75" customHeight="1">
      <c r="B567" s="33"/>
    </row>
    <row r="568" ht="12.75" customHeight="1">
      <c r="B568" s="33"/>
    </row>
    <row r="569" ht="12.75" customHeight="1">
      <c r="B569" s="33"/>
    </row>
    <row r="570" ht="12.75" customHeight="1">
      <c r="B570" s="33"/>
    </row>
    <row r="571" ht="12.75" customHeight="1">
      <c r="B571" s="33"/>
    </row>
    <row r="572" ht="12.75" customHeight="1">
      <c r="B572" s="33"/>
    </row>
    <row r="573" ht="12.75" customHeight="1">
      <c r="B573" s="33"/>
    </row>
    <row r="574" ht="12.75" customHeight="1">
      <c r="B574" s="33"/>
    </row>
    <row r="575" ht="12.75" customHeight="1">
      <c r="B575" s="33"/>
    </row>
    <row r="576" ht="12.75" customHeight="1">
      <c r="B576" s="33"/>
    </row>
    <row r="577" ht="12.75" customHeight="1">
      <c r="B577" s="33"/>
    </row>
    <row r="578" ht="12.75" customHeight="1">
      <c r="B578" s="33"/>
    </row>
    <row r="579" ht="12.75" customHeight="1">
      <c r="B579" s="33"/>
    </row>
    <row r="580" ht="12.75" customHeight="1">
      <c r="B580" s="33"/>
    </row>
    <row r="581" ht="12.75" customHeight="1">
      <c r="B581" s="33"/>
    </row>
    <row r="582" ht="12.75" customHeight="1">
      <c r="B582" s="33"/>
    </row>
    <row r="583" ht="12.75" customHeight="1">
      <c r="B583" s="33"/>
    </row>
    <row r="584" ht="12.75" customHeight="1">
      <c r="B584" s="33"/>
    </row>
    <row r="585" ht="12.75" customHeight="1">
      <c r="B585" s="33"/>
    </row>
    <row r="586" ht="12.75" customHeight="1">
      <c r="B586" s="33"/>
    </row>
    <row r="587" ht="12.75" customHeight="1">
      <c r="B587" s="33"/>
    </row>
    <row r="588" ht="12.75" customHeight="1">
      <c r="B588" s="33"/>
    </row>
    <row r="589" ht="12.75" customHeight="1">
      <c r="B589" s="33"/>
    </row>
    <row r="590" ht="12.75" customHeight="1">
      <c r="B590" s="33"/>
    </row>
    <row r="591" ht="12.75" customHeight="1">
      <c r="B591" s="33"/>
    </row>
    <row r="592" ht="12.75" customHeight="1">
      <c r="B592" s="33"/>
    </row>
    <row r="593" ht="12.75" customHeight="1">
      <c r="B593" s="33"/>
    </row>
    <row r="594" ht="12.75" customHeight="1">
      <c r="B594" s="33"/>
    </row>
    <row r="595" ht="12.75" customHeight="1">
      <c r="B595" s="33"/>
    </row>
    <row r="596" ht="12.75" customHeight="1">
      <c r="B596" s="33"/>
    </row>
    <row r="597" ht="12.75" customHeight="1">
      <c r="B597" s="33"/>
    </row>
    <row r="598" ht="12.75" customHeight="1">
      <c r="B598" s="33"/>
    </row>
    <row r="599" ht="12.75" customHeight="1">
      <c r="B599" s="33"/>
    </row>
    <row r="600" ht="12.75" customHeight="1">
      <c r="B600" s="33"/>
    </row>
    <row r="601" ht="12.75" customHeight="1">
      <c r="B601" s="33"/>
    </row>
    <row r="602" ht="12.75" customHeight="1">
      <c r="B602" s="33"/>
    </row>
    <row r="603" ht="12.75" customHeight="1">
      <c r="B603" s="33"/>
    </row>
    <row r="604" ht="12.75" customHeight="1">
      <c r="B604" s="33"/>
    </row>
    <row r="605" ht="12.75" customHeight="1">
      <c r="B605" s="33"/>
    </row>
    <row r="606" ht="12.75" customHeight="1">
      <c r="B606" s="33"/>
    </row>
    <row r="607" ht="12.75" customHeight="1">
      <c r="B607" s="33"/>
    </row>
    <row r="608" ht="12.75" customHeight="1">
      <c r="B608" s="33"/>
    </row>
    <row r="609" ht="12.75" customHeight="1">
      <c r="B609" s="33"/>
    </row>
    <row r="610" ht="12.75" customHeight="1">
      <c r="B610" s="33"/>
    </row>
    <row r="611" ht="12.75" customHeight="1">
      <c r="B611" s="33"/>
    </row>
    <row r="612" ht="12.75" customHeight="1">
      <c r="B612" s="33"/>
    </row>
    <row r="613" ht="12.75" customHeight="1">
      <c r="B613" s="33"/>
    </row>
    <row r="614" ht="12.75" customHeight="1">
      <c r="B614" s="33"/>
    </row>
    <row r="615" ht="12.75" customHeight="1">
      <c r="B615" s="33"/>
    </row>
    <row r="616" ht="12.75" customHeight="1">
      <c r="B616" s="33"/>
    </row>
    <row r="617" ht="12.75" customHeight="1">
      <c r="B617" s="33"/>
    </row>
    <row r="618" ht="12.75" customHeight="1">
      <c r="B618" s="33"/>
    </row>
    <row r="619" ht="12.75" customHeight="1">
      <c r="B619" s="33"/>
    </row>
    <row r="620" ht="12.75" customHeight="1">
      <c r="B620" s="33"/>
    </row>
    <row r="621" ht="12.75" customHeight="1">
      <c r="B621" s="33"/>
    </row>
    <row r="622" ht="12.75" customHeight="1">
      <c r="B622" s="33"/>
    </row>
    <row r="623" ht="12.75" customHeight="1">
      <c r="B623" s="33"/>
    </row>
    <row r="624" ht="12.75" customHeight="1">
      <c r="B624" s="33"/>
    </row>
    <row r="625" ht="12.75" customHeight="1">
      <c r="B625" s="33"/>
    </row>
    <row r="626" ht="12.75" customHeight="1">
      <c r="B626" s="33"/>
    </row>
    <row r="627" ht="12.75" customHeight="1">
      <c r="B627" s="33"/>
    </row>
    <row r="628" ht="12.75" customHeight="1">
      <c r="B628" s="33"/>
    </row>
    <row r="629" ht="12.75" customHeight="1">
      <c r="B629" s="33"/>
    </row>
    <row r="630" ht="12.75" customHeight="1">
      <c r="B630" s="33"/>
    </row>
    <row r="631" ht="12.75" customHeight="1">
      <c r="B631" s="33"/>
    </row>
    <row r="632" ht="12.75" customHeight="1">
      <c r="B632" s="33"/>
    </row>
    <row r="633" ht="12.75" customHeight="1">
      <c r="B633" s="33"/>
    </row>
    <row r="634" ht="12.75" customHeight="1">
      <c r="B634" s="33"/>
    </row>
    <row r="635" ht="12.75" customHeight="1">
      <c r="B635" s="33"/>
    </row>
    <row r="636" ht="12.75" customHeight="1">
      <c r="B636" s="33"/>
    </row>
    <row r="637" ht="12.75" customHeight="1">
      <c r="B637" s="33"/>
    </row>
    <row r="638" ht="12.75" customHeight="1">
      <c r="B638" s="33"/>
    </row>
    <row r="639" ht="12.75" customHeight="1">
      <c r="B639" s="33"/>
    </row>
    <row r="640" ht="12.75" customHeight="1">
      <c r="B640" s="33"/>
    </row>
    <row r="641" ht="12.75" customHeight="1">
      <c r="B641" s="33"/>
    </row>
    <row r="642" ht="12.75" customHeight="1">
      <c r="B642" s="33"/>
    </row>
    <row r="643" ht="12.75" customHeight="1">
      <c r="B643" s="33"/>
    </row>
    <row r="644" ht="12.75" customHeight="1">
      <c r="B644" s="33"/>
    </row>
    <row r="645" ht="12.75" customHeight="1">
      <c r="B645" s="33"/>
    </row>
    <row r="646" ht="12.75" customHeight="1">
      <c r="B646" s="33"/>
    </row>
    <row r="647" ht="12.75" customHeight="1">
      <c r="B647" s="33"/>
    </row>
    <row r="648" ht="12.75" customHeight="1">
      <c r="B648" s="33"/>
    </row>
    <row r="649" ht="12.75" customHeight="1">
      <c r="B649" s="33"/>
    </row>
    <row r="650" ht="12.75" customHeight="1">
      <c r="B650" s="33"/>
    </row>
    <row r="651" ht="12.75" customHeight="1">
      <c r="B651" s="33"/>
    </row>
    <row r="652" ht="12.75" customHeight="1">
      <c r="B652" s="33"/>
    </row>
    <row r="653" ht="12.75" customHeight="1">
      <c r="B653" s="33"/>
    </row>
    <row r="654" ht="12.75" customHeight="1">
      <c r="B654" s="33"/>
    </row>
    <row r="655" ht="12.75" customHeight="1">
      <c r="B655" s="33"/>
    </row>
    <row r="656" ht="12.75" customHeight="1">
      <c r="B656" s="33"/>
    </row>
    <row r="657" ht="12.75" customHeight="1">
      <c r="B657" s="33"/>
    </row>
    <row r="658" ht="12.75" customHeight="1">
      <c r="B658" s="33"/>
    </row>
    <row r="659" ht="12.75" customHeight="1">
      <c r="B659" s="33"/>
    </row>
    <row r="660" ht="12.75" customHeight="1">
      <c r="B660" s="33"/>
    </row>
    <row r="661" ht="12.75" customHeight="1">
      <c r="B661" s="33"/>
    </row>
    <row r="662" ht="12.75" customHeight="1">
      <c r="B662" s="33"/>
    </row>
    <row r="663" ht="12.75" customHeight="1">
      <c r="B663" s="33"/>
    </row>
    <row r="664" ht="12.75" customHeight="1">
      <c r="B664" s="33"/>
    </row>
    <row r="665" ht="12.75" customHeight="1">
      <c r="B665" s="33"/>
    </row>
    <row r="666" ht="12.75" customHeight="1">
      <c r="B666" s="33"/>
    </row>
    <row r="667" ht="12.75" customHeight="1">
      <c r="B667" s="33"/>
    </row>
    <row r="668" ht="12.75" customHeight="1">
      <c r="B668" s="33"/>
    </row>
    <row r="669" ht="12.75" customHeight="1">
      <c r="B669" s="33"/>
    </row>
    <row r="670" ht="12.75" customHeight="1">
      <c r="B670" s="33"/>
    </row>
    <row r="671" ht="12.75" customHeight="1">
      <c r="B671" s="33"/>
    </row>
    <row r="672" ht="12.75" customHeight="1">
      <c r="B672" s="33"/>
    </row>
    <row r="673" ht="12.75" customHeight="1">
      <c r="B673" s="33"/>
    </row>
    <row r="674" ht="12.75" customHeight="1">
      <c r="B674" s="33"/>
    </row>
    <row r="675" ht="12.75" customHeight="1">
      <c r="B675" s="33"/>
    </row>
    <row r="676" ht="12.75" customHeight="1">
      <c r="B676" s="33"/>
    </row>
    <row r="677" ht="12.75" customHeight="1">
      <c r="B677" s="33"/>
    </row>
    <row r="678" ht="12.75" customHeight="1">
      <c r="B678" s="33"/>
    </row>
    <row r="679" ht="12.75" customHeight="1">
      <c r="B679" s="33"/>
    </row>
    <row r="680" ht="12.75" customHeight="1">
      <c r="B680" s="33"/>
    </row>
    <row r="681" ht="12.75" customHeight="1">
      <c r="B681" s="33"/>
    </row>
    <row r="682" ht="12.75" customHeight="1">
      <c r="B682" s="33"/>
    </row>
    <row r="683" ht="12.75" customHeight="1">
      <c r="B683" s="33"/>
    </row>
    <row r="684" ht="12.75" customHeight="1">
      <c r="B684" s="33"/>
    </row>
    <row r="685" ht="12.75" customHeight="1">
      <c r="B685" s="33"/>
    </row>
    <row r="686" ht="12.75" customHeight="1">
      <c r="B686" s="33"/>
    </row>
    <row r="687" ht="12.75" customHeight="1">
      <c r="B687" s="33"/>
    </row>
    <row r="688" ht="12.75" customHeight="1">
      <c r="B688" s="33"/>
    </row>
    <row r="689" ht="12.75" customHeight="1">
      <c r="B689" s="33"/>
    </row>
    <row r="690" ht="12.75" customHeight="1">
      <c r="B690" s="33"/>
    </row>
    <row r="691" ht="12.75" customHeight="1">
      <c r="B691" s="33"/>
    </row>
    <row r="692" ht="12.75" customHeight="1">
      <c r="B692" s="33"/>
    </row>
    <row r="693" ht="12.75" customHeight="1">
      <c r="B693" s="33"/>
    </row>
    <row r="694" ht="12.75" customHeight="1">
      <c r="B694" s="33"/>
    </row>
    <row r="695" ht="12.75" customHeight="1">
      <c r="B695" s="33"/>
    </row>
    <row r="696" ht="12.75" customHeight="1">
      <c r="B696" s="33"/>
    </row>
    <row r="697" ht="12.75" customHeight="1">
      <c r="B697" s="33"/>
    </row>
    <row r="698" ht="12.75" customHeight="1">
      <c r="B698" s="33"/>
    </row>
    <row r="699" ht="12.75" customHeight="1">
      <c r="B699" s="33"/>
    </row>
    <row r="700" ht="12.75" customHeight="1">
      <c r="B700" s="33"/>
    </row>
    <row r="701" ht="12.75" customHeight="1">
      <c r="B701" s="33"/>
    </row>
    <row r="702" ht="12.75" customHeight="1">
      <c r="B702" s="33"/>
    </row>
    <row r="703" ht="12.75" customHeight="1">
      <c r="B703" s="33"/>
    </row>
    <row r="704" ht="12.75" customHeight="1">
      <c r="B704" s="33"/>
    </row>
    <row r="705" ht="12.75" customHeight="1">
      <c r="B705" s="33"/>
    </row>
    <row r="706" ht="12.75" customHeight="1">
      <c r="B706" s="33"/>
    </row>
    <row r="707" ht="12.75" customHeight="1">
      <c r="B707" s="33"/>
    </row>
    <row r="708" ht="12.75" customHeight="1">
      <c r="B708" s="33"/>
    </row>
    <row r="709" ht="12.75" customHeight="1">
      <c r="B709" s="33"/>
    </row>
    <row r="710" ht="12.75" customHeight="1">
      <c r="B710" s="33"/>
    </row>
    <row r="711" ht="12.75" customHeight="1">
      <c r="B711" s="33"/>
    </row>
    <row r="712" ht="12.75" customHeight="1">
      <c r="B712" s="33"/>
    </row>
    <row r="713" ht="12.75" customHeight="1">
      <c r="B713" s="33"/>
    </row>
    <row r="714" ht="12.75" customHeight="1">
      <c r="B714" s="33"/>
    </row>
    <row r="715" ht="12.75" customHeight="1">
      <c r="B715" s="33"/>
    </row>
    <row r="716" ht="12.75" customHeight="1">
      <c r="B716" s="33"/>
    </row>
    <row r="717" ht="12.75" customHeight="1">
      <c r="B717" s="33"/>
    </row>
    <row r="718" ht="12.75" customHeight="1">
      <c r="B718" s="33"/>
    </row>
    <row r="719" ht="12.75" customHeight="1">
      <c r="B719" s="33"/>
    </row>
    <row r="720" ht="12.75" customHeight="1">
      <c r="B720" s="33"/>
    </row>
    <row r="721" ht="12.75" customHeight="1">
      <c r="B721" s="33"/>
    </row>
    <row r="722" ht="12.75" customHeight="1">
      <c r="B722" s="33"/>
    </row>
    <row r="723" ht="12.75" customHeight="1">
      <c r="B723" s="33"/>
    </row>
    <row r="724" ht="12.75" customHeight="1">
      <c r="B724" s="33"/>
    </row>
    <row r="725" ht="12.75" customHeight="1">
      <c r="B725" s="33"/>
    </row>
    <row r="726" ht="12.75" customHeight="1">
      <c r="B726" s="33"/>
    </row>
    <row r="727" ht="12.75" customHeight="1">
      <c r="B727" s="33"/>
    </row>
    <row r="728" ht="12.75" customHeight="1">
      <c r="B728" s="33"/>
    </row>
    <row r="729" ht="12.75" customHeight="1">
      <c r="B729" s="33"/>
    </row>
    <row r="730" ht="12.75" customHeight="1">
      <c r="B730" s="33"/>
    </row>
    <row r="731" ht="12.75" customHeight="1">
      <c r="B731" s="33"/>
    </row>
    <row r="732" ht="12.75" customHeight="1">
      <c r="B732" s="33"/>
    </row>
    <row r="733" ht="12.75" customHeight="1">
      <c r="B733" s="33"/>
    </row>
    <row r="734" ht="12.75" customHeight="1">
      <c r="B734" s="33"/>
    </row>
    <row r="735" ht="12.75" customHeight="1">
      <c r="B735" s="33"/>
    </row>
    <row r="736" ht="12.75" customHeight="1">
      <c r="B736" s="33"/>
    </row>
    <row r="737" ht="12.75" customHeight="1">
      <c r="B737" s="33"/>
    </row>
    <row r="738" ht="12.75" customHeight="1">
      <c r="B738" s="33"/>
    </row>
    <row r="739" ht="12.75" customHeight="1">
      <c r="B739" s="33"/>
    </row>
    <row r="740" ht="12.75" customHeight="1">
      <c r="B740" s="33"/>
    </row>
    <row r="741" ht="12.75" customHeight="1">
      <c r="B741" s="33"/>
    </row>
    <row r="742" ht="12.75" customHeight="1">
      <c r="B742" s="33"/>
    </row>
    <row r="743" ht="12.75" customHeight="1">
      <c r="B743" s="33"/>
    </row>
    <row r="744" ht="12.75" customHeight="1">
      <c r="B744" s="33"/>
    </row>
    <row r="745" ht="12.75" customHeight="1">
      <c r="B745" s="33"/>
    </row>
    <row r="746" ht="12.75" customHeight="1">
      <c r="B746" s="33"/>
    </row>
    <row r="747" ht="12.75" customHeight="1">
      <c r="B747" s="33"/>
    </row>
    <row r="748" ht="12.75" customHeight="1">
      <c r="B748" s="33"/>
    </row>
    <row r="749" ht="12.75" customHeight="1">
      <c r="B749" s="33"/>
    </row>
    <row r="750" ht="12.75" customHeight="1">
      <c r="B750" s="33"/>
    </row>
    <row r="751" ht="12.75" customHeight="1">
      <c r="B751" s="33"/>
    </row>
    <row r="752" ht="12.75" customHeight="1">
      <c r="B752" s="33"/>
    </row>
    <row r="753" ht="12.75" customHeight="1">
      <c r="B753" s="33"/>
    </row>
    <row r="754" ht="12.75" customHeight="1">
      <c r="B754" s="33"/>
    </row>
    <row r="755" ht="12.75" customHeight="1">
      <c r="B755" s="33"/>
    </row>
    <row r="756" ht="12.75" customHeight="1">
      <c r="B756" s="33"/>
    </row>
    <row r="757" ht="12.75" customHeight="1">
      <c r="B757" s="33"/>
    </row>
    <row r="758" ht="12.75" customHeight="1">
      <c r="B758" s="33"/>
    </row>
    <row r="759" ht="12.75" customHeight="1">
      <c r="B759" s="33"/>
    </row>
    <row r="760" ht="12.75" customHeight="1">
      <c r="B760" s="33"/>
    </row>
    <row r="761" ht="12.75" customHeight="1">
      <c r="B761" s="33"/>
    </row>
    <row r="762" ht="12.75" customHeight="1">
      <c r="B762" s="33"/>
    </row>
    <row r="763" ht="12.75" customHeight="1">
      <c r="B763" s="33"/>
    </row>
    <row r="764" ht="12.75" customHeight="1">
      <c r="B764" s="33"/>
    </row>
    <row r="765" ht="12.75" customHeight="1">
      <c r="B765" s="33"/>
    </row>
    <row r="766" ht="12.75" customHeight="1">
      <c r="B766" s="33"/>
    </row>
    <row r="767" ht="12.75" customHeight="1">
      <c r="B767" s="33"/>
    </row>
    <row r="768" ht="12.75" customHeight="1">
      <c r="B768" s="33"/>
    </row>
    <row r="769" ht="12.75" customHeight="1">
      <c r="B769" s="33"/>
    </row>
    <row r="770" ht="12.75" customHeight="1">
      <c r="B770" s="33"/>
    </row>
    <row r="771" ht="12.75" customHeight="1">
      <c r="B771" s="33"/>
    </row>
    <row r="772" ht="12.75" customHeight="1">
      <c r="B772" s="33"/>
    </row>
    <row r="773" ht="12.75" customHeight="1">
      <c r="B773" s="33"/>
    </row>
    <row r="774" ht="12.75" customHeight="1">
      <c r="B774" s="33"/>
    </row>
    <row r="775" ht="12.75" customHeight="1">
      <c r="B775" s="33"/>
    </row>
    <row r="776" ht="12.75" customHeight="1">
      <c r="B776" s="33"/>
    </row>
    <row r="777" ht="12.75" customHeight="1">
      <c r="B777" s="33"/>
    </row>
    <row r="778" ht="12.75" customHeight="1">
      <c r="B778" s="33"/>
    </row>
    <row r="779" ht="12.75" customHeight="1">
      <c r="B779" s="33"/>
    </row>
    <row r="780" ht="12.75" customHeight="1">
      <c r="B780" s="33"/>
    </row>
    <row r="781" ht="12.75" customHeight="1">
      <c r="B781" s="33"/>
    </row>
    <row r="782" ht="12.75" customHeight="1">
      <c r="B782" s="33"/>
    </row>
    <row r="783" ht="12.75" customHeight="1">
      <c r="B783" s="33"/>
    </row>
    <row r="784" ht="12.75" customHeight="1">
      <c r="B784" s="33"/>
    </row>
    <row r="785" ht="12.75" customHeight="1">
      <c r="B785" s="33"/>
    </row>
    <row r="786" ht="12.75" customHeight="1">
      <c r="B786" s="33"/>
    </row>
    <row r="787" ht="12.75" customHeight="1">
      <c r="B787" s="33"/>
    </row>
    <row r="788" ht="12.75" customHeight="1">
      <c r="B788" s="33"/>
    </row>
    <row r="789" ht="12.75" customHeight="1">
      <c r="B789" s="33"/>
    </row>
    <row r="790" ht="12.75" customHeight="1">
      <c r="B790" s="33"/>
    </row>
    <row r="791" ht="12.75" customHeight="1">
      <c r="B791" s="33"/>
    </row>
    <row r="792" ht="12.75" customHeight="1">
      <c r="B792" s="33"/>
    </row>
    <row r="793" ht="12.75" customHeight="1">
      <c r="B793" s="33"/>
    </row>
    <row r="794" ht="12.75" customHeight="1">
      <c r="B794" s="33"/>
    </row>
    <row r="795" ht="12.75" customHeight="1">
      <c r="B795" s="33"/>
    </row>
    <row r="796" ht="12.75" customHeight="1">
      <c r="B796" s="33"/>
    </row>
    <row r="797" ht="12.75" customHeight="1">
      <c r="B797" s="33"/>
    </row>
    <row r="798" ht="12.75" customHeight="1">
      <c r="B798" s="33"/>
    </row>
    <row r="799" ht="12.75" customHeight="1">
      <c r="B799" s="33"/>
    </row>
    <row r="800" ht="12.75" customHeight="1">
      <c r="B800" s="33"/>
    </row>
    <row r="801" ht="12.75" customHeight="1">
      <c r="B801" s="33"/>
    </row>
    <row r="802" ht="12.75" customHeight="1">
      <c r="B802" s="33"/>
    </row>
    <row r="803" ht="12.75" customHeight="1">
      <c r="B803" s="33"/>
    </row>
    <row r="804" ht="12.75" customHeight="1">
      <c r="B804" s="33"/>
    </row>
    <row r="805" ht="12.75" customHeight="1">
      <c r="B805" s="33"/>
    </row>
    <row r="806" ht="12.75" customHeight="1">
      <c r="B806" s="33"/>
    </row>
    <row r="807" ht="12.75" customHeight="1">
      <c r="B807" s="33"/>
    </row>
    <row r="808" ht="12.75" customHeight="1">
      <c r="B808" s="33"/>
    </row>
    <row r="809" ht="12.75" customHeight="1">
      <c r="B809" s="33"/>
    </row>
    <row r="810" ht="12.75" customHeight="1">
      <c r="B810" s="33"/>
    </row>
    <row r="811" ht="12.75" customHeight="1">
      <c r="B811" s="33"/>
    </row>
    <row r="812" ht="12.75" customHeight="1">
      <c r="B812" s="33"/>
    </row>
    <row r="813" ht="12.75" customHeight="1">
      <c r="B813" s="33"/>
    </row>
    <row r="814" ht="12.75" customHeight="1">
      <c r="B814" s="33"/>
    </row>
    <row r="815" ht="12.75" customHeight="1">
      <c r="B815" s="33"/>
    </row>
    <row r="816" ht="12.75" customHeight="1">
      <c r="B816" s="33"/>
    </row>
    <row r="817" ht="12.75" customHeight="1">
      <c r="B817" s="33"/>
    </row>
    <row r="818" ht="12.75" customHeight="1">
      <c r="B818" s="33"/>
    </row>
    <row r="819" ht="12.75" customHeight="1">
      <c r="B819" s="33"/>
    </row>
    <row r="820" ht="12.75" customHeight="1">
      <c r="B820" s="33"/>
    </row>
    <row r="821" ht="12.75" customHeight="1">
      <c r="B821" s="33"/>
    </row>
    <row r="822" ht="12.75" customHeight="1">
      <c r="B822" s="33"/>
    </row>
    <row r="823" ht="12.75" customHeight="1">
      <c r="B823" s="33"/>
    </row>
    <row r="824" ht="12.75" customHeight="1">
      <c r="B824" s="33"/>
    </row>
    <row r="825" ht="12.75" customHeight="1">
      <c r="B825" s="33"/>
    </row>
    <row r="826" ht="12.75" customHeight="1">
      <c r="B826" s="33"/>
    </row>
    <row r="827" ht="12.75" customHeight="1">
      <c r="B827" s="33"/>
    </row>
    <row r="828" ht="12.75" customHeight="1">
      <c r="B828" s="33"/>
    </row>
    <row r="829" ht="12.75" customHeight="1">
      <c r="B829" s="33"/>
    </row>
    <row r="830" ht="12.75" customHeight="1">
      <c r="B830" s="33"/>
    </row>
    <row r="831" ht="12.75" customHeight="1">
      <c r="B831" s="33"/>
    </row>
    <row r="832" ht="12.75" customHeight="1">
      <c r="B832" s="33"/>
    </row>
    <row r="833" ht="12.75" customHeight="1">
      <c r="B833" s="33"/>
    </row>
    <row r="834" ht="12.75" customHeight="1">
      <c r="B834" s="33"/>
    </row>
    <row r="835" ht="12.75" customHeight="1">
      <c r="B835" s="33"/>
    </row>
    <row r="836" ht="12.75" customHeight="1">
      <c r="B836" s="33"/>
    </row>
    <row r="837" ht="12.75" customHeight="1">
      <c r="B837" s="33"/>
    </row>
    <row r="838" ht="12.75" customHeight="1">
      <c r="B838" s="33"/>
    </row>
    <row r="839" ht="12.75" customHeight="1">
      <c r="B839" s="33"/>
    </row>
    <row r="840" ht="12.75" customHeight="1">
      <c r="B840" s="33"/>
    </row>
    <row r="841" ht="12.75" customHeight="1">
      <c r="B841" s="33"/>
    </row>
    <row r="842" ht="12.75" customHeight="1">
      <c r="B842" s="33"/>
    </row>
    <row r="843" ht="12.75" customHeight="1">
      <c r="B843" s="33"/>
    </row>
    <row r="844" ht="12.75" customHeight="1">
      <c r="B844" s="33"/>
    </row>
    <row r="845" ht="12.75" customHeight="1">
      <c r="B845" s="33"/>
    </row>
    <row r="846" ht="12.75" customHeight="1">
      <c r="B846" s="33"/>
    </row>
    <row r="847" ht="12.75" customHeight="1">
      <c r="B847" s="33"/>
    </row>
    <row r="848" ht="12.75" customHeight="1">
      <c r="B848" s="33"/>
    </row>
    <row r="849" ht="12.75" customHeight="1">
      <c r="B849" s="33"/>
    </row>
    <row r="850" ht="12.75" customHeight="1">
      <c r="B850" s="33"/>
    </row>
    <row r="851" ht="12.75" customHeight="1">
      <c r="B851" s="33"/>
    </row>
    <row r="852" ht="12.75" customHeight="1">
      <c r="B852" s="33"/>
    </row>
    <row r="853" ht="12.75" customHeight="1">
      <c r="B853" s="33"/>
    </row>
    <row r="854" ht="12.75" customHeight="1">
      <c r="B854" s="33"/>
    </row>
    <row r="855" ht="12.75" customHeight="1">
      <c r="B855" s="33"/>
    </row>
    <row r="856" ht="12.75" customHeight="1">
      <c r="B856" s="33"/>
    </row>
    <row r="857" ht="12.75" customHeight="1">
      <c r="B857" s="33"/>
    </row>
    <row r="858" ht="12.75" customHeight="1">
      <c r="B858" s="33"/>
    </row>
    <row r="859" ht="12.75" customHeight="1">
      <c r="B859" s="33"/>
    </row>
    <row r="860" ht="12.75" customHeight="1">
      <c r="B860" s="33"/>
    </row>
    <row r="861" ht="12.75" customHeight="1">
      <c r="B861" s="33"/>
    </row>
    <row r="862" ht="12.75" customHeight="1">
      <c r="B862" s="33"/>
    </row>
    <row r="863" ht="12.75" customHeight="1">
      <c r="B863" s="33"/>
    </row>
    <row r="864" ht="12.75" customHeight="1">
      <c r="B864" s="33"/>
    </row>
    <row r="865" ht="12.75" customHeight="1">
      <c r="B865" s="33"/>
    </row>
    <row r="866" ht="12.75" customHeight="1">
      <c r="B866" s="33"/>
    </row>
    <row r="867" ht="12.75" customHeight="1">
      <c r="B867" s="33"/>
    </row>
    <row r="868" ht="12.75" customHeight="1">
      <c r="B868" s="33"/>
    </row>
    <row r="869" ht="12.75" customHeight="1">
      <c r="B869" s="33"/>
    </row>
    <row r="870" ht="12.75" customHeight="1">
      <c r="B870" s="33"/>
    </row>
    <row r="871" ht="12.75" customHeight="1">
      <c r="B871" s="33"/>
    </row>
    <row r="872" ht="12.75" customHeight="1">
      <c r="B872" s="33"/>
    </row>
    <row r="873" ht="12.75" customHeight="1">
      <c r="B873" s="33"/>
    </row>
    <row r="874" ht="12.75" customHeight="1">
      <c r="B874" s="33"/>
    </row>
    <row r="875" ht="12.75" customHeight="1">
      <c r="B875" s="33"/>
    </row>
    <row r="876" ht="12.75" customHeight="1">
      <c r="B876" s="33"/>
    </row>
    <row r="877" ht="12.75" customHeight="1">
      <c r="B877" s="33"/>
    </row>
    <row r="878" ht="12.75" customHeight="1">
      <c r="B878" s="33"/>
    </row>
    <row r="879" ht="12.75" customHeight="1">
      <c r="B879" s="33"/>
    </row>
    <row r="880" ht="12.75" customHeight="1">
      <c r="B880" s="33"/>
    </row>
    <row r="881" ht="12.75" customHeight="1">
      <c r="B881" s="33"/>
    </row>
    <row r="882" ht="12.75" customHeight="1">
      <c r="B882" s="33"/>
    </row>
    <row r="883" ht="12.75" customHeight="1">
      <c r="B883" s="33"/>
    </row>
    <row r="884" ht="12.75" customHeight="1">
      <c r="B884" s="33"/>
    </row>
    <row r="885" ht="12.75" customHeight="1">
      <c r="B885" s="33"/>
    </row>
    <row r="886" ht="12.75" customHeight="1">
      <c r="B886" s="33"/>
    </row>
    <row r="887" ht="12.75" customHeight="1">
      <c r="B887" s="33"/>
    </row>
    <row r="888" ht="12.75" customHeight="1">
      <c r="B888" s="33"/>
    </row>
    <row r="889" ht="12.75" customHeight="1">
      <c r="B889" s="33"/>
    </row>
    <row r="890" ht="12.75" customHeight="1">
      <c r="B890" s="33"/>
    </row>
    <row r="891" ht="12.75" customHeight="1">
      <c r="B891" s="33"/>
    </row>
    <row r="892" ht="12.75" customHeight="1">
      <c r="B892" s="33"/>
    </row>
    <row r="893" ht="12.75" customHeight="1">
      <c r="B893" s="33"/>
    </row>
    <row r="894" ht="12.75" customHeight="1">
      <c r="B894" s="33"/>
    </row>
    <row r="895" ht="12.75" customHeight="1">
      <c r="B895" s="33"/>
    </row>
    <row r="896" ht="12.75" customHeight="1">
      <c r="B896" s="33"/>
    </row>
    <row r="897" ht="12.75" customHeight="1">
      <c r="B897" s="33"/>
    </row>
    <row r="898" ht="12.75" customHeight="1">
      <c r="B898" s="33"/>
    </row>
    <row r="899" ht="12.75" customHeight="1">
      <c r="B899" s="33"/>
    </row>
    <row r="900" ht="12.75" customHeight="1">
      <c r="B900" s="33"/>
    </row>
    <row r="901" ht="12.75" customHeight="1">
      <c r="B901" s="33"/>
    </row>
    <row r="902" ht="12.75" customHeight="1">
      <c r="B902" s="33"/>
    </row>
    <row r="903" ht="12.75" customHeight="1">
      <c r="B903" s="33"/>
    </row>
    <row r="904" ht="12.75" customHeight="1">
      <c r="B904" s="33"/>
    </row>
    <row r="905" ht="12.75" customHeight="1">
      <c r="B905" s="33"/>
    </row>
    <row r="906" ht="12.75" customHeight="1">
      <c r="B906" s="33"/>
    </row>
    <row r="907" ht="12.75" customHeight="1">
      <c r="B907" s="33"/>
    </row>
    <row r="908" ht="12.75" customHeight="1">
      <c r="B908" s="33"/>
    </row>
    <row r="909" ht="12.75" customHeight="1">
      <c r="B909" s="33"/>
    </row>
    <row r="910" ht="12.75" customHeight="1">
      <c r="B910" s="33"/>
    </row>
    <row r="911" ht="12.75" customHeight="1">
      <c r="B911" s="33"/>
    </row>
    <row r="912" ht="12.75" customHeight="1">
      <c r="B912" s="33"/>
    </row>
    <row r="913" ht="12.75" customHeight="1">
      <c r="B913" s="33"/>
    </row>
    <row r="914" ht="12.75" customHeight="1">
      <c r="B914" s="33"/>
    </row>
    <row r="915" ht="12.75" customHeight="1">
      <c r="B915" s="33"/>
    </row>
    <row r="916" ht="12.75" customHeight="1">
      <c r="B916" s="33"/>
    </row>
    <row r="917" ht="12.75" customHeight="1">
      <c r="B917" s="33"/>
    </row>
    <row r="918" ht="12.75" customHeight="1">
      <c r="B918" s="33"/>
    </row>
    <row r="919" ht="12.75" customHeight="1">
      <c r="B919" s="33"/>
    </row>
    <row r="920" ht="12.75" customHeight="1">
      <c r="B920" s="33"/>
    </row>
    <row r="921" ht="12.75" customHeight="1">
      <c r="B921" s="33"/>
    </row>
    <row r="922" ht="12.75" customHeight="1">
      <c r="B922" s="33"/>
    </row>
    <row r="923" ht="12.75" customHeight="1">
      <c r="B923" s="33"/>
    </row>
    <row r="924" ht="12.75" customHeight="1">
      <c r="B924" s="33"/>
    </row>
    <row r="925" ht="12.75" customHeight="1">
      <c r="B925" s="33"/>
    </row>
    <row r="926" ht="12.75" customHeight="1">
      <c r="B926" s="33"/>
    </row>
    <row r="927" ht="12.75" customHeight="1">
      <c r="B927" s="33"/>
    </row>
    <row r="928" ht="12.75" customHeight="1">
      <c r="B928" s="33"/>
    </row>
    <row r="929" ht="12.75" customHeight="1">
      <c r="B929" s="33"/>
    </row>
    <row r="930" ht="12.75" customHeight="1">
      <c r="B930" s="33"/>
    </row>
    <row r="931" ht="12.75" customHeight="1">
      <c r="B931" s="33"/>
    </row>
    <row r="932" ht="12.75" customHeight="1">
      <c r="B932" s="33"/>
    </row>
    <row r="933" ht="12.75" customHeight="1">
      <c r="B933" s="33"/>
    </row>
    <row r="934" ht="12.75" customHeight="1">
      <c r="B934" s="33"/>
    </row>
    <row r="935" ht="12.75" customHeight="1">
      <c r="B935" s="33"/>
    </row>
    <row r="936" ht="12.75" customHeight="1">
      <c r="B936" s="33"/>
    </row>
    <row r="937" ht="12.75" customHeight="1">
      <c r="B937" s="33"/>
    </row>
    <row r="938" ht="12.75" customHeight="1">
      <c r="B938" s="33"/>
    </row>
    <row r="939" ht="12.75" customHeight="1">
      <c r="B939" s="33"/>
    </row>
    <row r="940" ht="12.75" customHeight="1">
      <c r="B940" s="33"/>
    </row>
    <row r="941" ht="12.75" customHeight="1">
      <c r="B941" s="33"/>
    </row>
    <row r="942" ht="12.75" customHeight="1">
      <c r="B942" s="33"/>
    </row>
    <row r="943" ht="12.75" customHeight="1">
      <c r="B943" s="33"/>
    </row>
    <row r="944" ht="12.75" customHeight="1">
      <c r="B944" s="33"/>
    </row>
    <row r="945" ht="12.75" customHeight="1">
      <c r="B945" s="33"/>
    </row>
    <row r="946" ht="12.75" customHeight="1">
      <c r="B946" s="33"/>
    </row>
    <row r="947" ht="12.75" customHeight="1">
      <c r="B947" s="33"/>
    </row>
    <row r="948" ht="12.75" customHeight="1">
      <c r="B948" s="33"/>
    </row>
    <row r="949" ht="12.75" customHeight="1">
      <c r="B949" s="33"/>
    </row>
    <row r="950" ht="12.75" customHeight="1">
      <c r="B950" s="33"/>
    </row>
    <row r="951" ht="12.75" customHeight="1">
      <c r="B951" s="33"/>
    </row>
    <row r="952" ht="12.75" customHeight="1">
      <c r="B952" s="33"/>
    </row>
    <row r="953" ht="12.75" customHeight="1">
      <c r="B953" s="33"/>
    </row>
    <row r="954" ht="12.75" customHeight="1">
      <c r="B954" s="33"/>
    </row>
    <row r="955" ht="12.75" customHeight="1">
      <c r="B955" s="33"/>
    </row>
    <row r="956" ht="12.75" customHeight="1">
      <c r="B956" s="33"/>
    </row>
    <row r="957" ht="12.75" customHeight="1">
      <c r="B957" s="33"/>
    </row>
    <row r="958" ht="12.75" customHeight="1">
      <c r="B958" s="33"/>
    </row>
    <row r="959" ht="12.75" customHeight="1">
      <c r="B959" s="33"/>
    </row>
    <row r="960" ht="12.75" customHeight="1">
      <c r="B960" s="33"/>
    </row>
    <row r="961" ht="12.75" customHeight="1">
      <c r="B961" s="33"/>
    </row>
    <row r="962" ht="12.75" customHeight="1">
      <c r="B962" s="33"/>
    </row>
    <row r="963" ht="12.75" customHeight="1">
      <c r="B963" s="33"/>
    </row>
    <row r="964" ht="12.75" customHeight="1">
      <c r="B964" s="33"/>
    </row>
    <row r="965" ht="12.75" customHeight="1">
      <c r="B965" s="33"/>
    </row>
    <row r="966" ht="12.75" customHeight="1">
      <c r="B966" s="33"/>
    </row>
    <row r="967" ht="12.75" customHeight="1">
      <c r="B967" s="33"/>
    </row>
    <row r="968" ht="12.75" customHeight="1">
      <c r="B968" s="33"/>
    </row>
    <row r="969" ht="12.75" customHeight="1">
      <c r="B969" s="33"/>
    </row>
    <row r="970" ht="12.75" customHeight="1">
      <c r="B970" s="33"/>
    </row>
    <row r="971" ht="12.75" customHeight="1">
      <c r="B971" s="33"/>
    </row>
    <row r="972" ht="12.75" customHeight="1">
      <c r="B972" s="33"/>
    </row>
    <row r="973" ht="12.75" customHeight="1">
      <c r="B973" s="33"/>
    </row>
    <row r="974" ht="12.75" customHeight="1">
      <c r="B974" s="33"/>
    </row>
    <row r="975" ht="12.75" customHeight="1">
      <c r="B975" s="33"/>
    </row>
    <row r="976" ht="12.75" customHeight="1">
      <c r="B976" s="33"/>
    </row>
    <row r="977" ht="12.75" customHeight="1">
      <c r="B977" s="33"/>
    </row>
    <row r="978" ht="12.75" customHeight="1">
      <c r="B978" s="33"/>
    </row>
    <row r="979" ht="12.75" customHeight="1">
      <c r="B979" s="33"/>
    </row>
    <row r="980" ht="12.75" customHeight="1">
      <c r="B980" s="33"/>
    </row>
    <row r="981" ht="12.75" customHeight="1">
      <c r="B981" s="33"/>
    </row>
    <row r="982" ht="12.75" customHeight="1">
      <c r="B982" s="33"/>
    </row>
    <row r="983" ht="12.75" customHeight="1">
      <c r="B983" s="33"/>
    </row>
    <row r="984" ht="12.75" customHeight="1">
      <c r="B984" s="33"/>
    </row>
    <row r="985" ht="12.75" customHeight="1">
      <c r="B985" s="33"/>
    </row>
    <row r="986" ht="12.75" customHeight="1">
      <c r="B986" s="33"/>
    </row>
    <row r="987" ht="12.75" customHeight="1">
      <c r="B987" s="33"/>
    </row>
    <row r="988" ht="12.75" customHeight="1">
      <c r="B988" s="33"/>
    </row>
    <row r="989" ht="12.75" customHeight="1">
      <c r="B989" s="33"/>
    </row>
    <row r="990" ht="12.75" customHeight="1">
      <c r="B990" s="33"/>
    </row>
    <row r="991" ht="12.75" customHeight="1">
      <c r="B991" s="33"/>
    </row>
    <row r="992" ht="12.75" customHeight="1">
      <c r="B992" s="33"/>
    </row>
    <row r="993" ht="12.75" customHeight="1">
      <c r="B993" s="33"/>
    </row>
    <row r="994" ht="12.75" customHeight="1">
      <c r="B994" s="33"/>
    </row>
    <row r="995" ht="12.75" customHeight="1">
      <c r="B995" s="33"/>
    </row>
    <row r="996" ht="12.75" customHeight="1">
      <c r="B996" s="33"/>
    </row>
    <row r="997" ht="12.75" customHeight="1">
      <c r="B997" s="33"/>
    </row>
    <row r="998" ht="12.75" customHeight="1">
      <c r="B998" s="33"/>
    </row>
    <row r="999" ht="12.75" customHeight="1">
      <c r="B999" s="33"/>
    </row>
    <row r="1000" ht="12.75" customHeight="1">
      <c r="B1000" s="33"/>
    </row>
  </sheetData>
  <mergeCells count="22">
    <mergeCell ref="C3:D3"/>
    <mergeCell ref="E3:F3"/>
    <mergeCell ref="G3:H3"/>
    <mergeCell ref="I3:J3"/>
    <mergeCell ref="K3:L3"/>
    <mergeCell ref="M3:N3"/>
    <mergeCell ref="O3:P3"/>
    <mergeCell ref="Q3:R3"/>
    <mergeCell ref="A6:R6"/>
    <mergeCell ref="A20:R20"/>
    <mergeCell ref="A30:R30"/>
    <mergeCell ref="A46:R46"/>
    <mergeCell ref="A66:R66"/>
    <mergeCell ref="A92:R92"/>
    <mergeCell ref="A110:R110"/>
    <mergeCell ref="A2:B2"/>
    <mergeCell ref="C2:F2"/>
    <mergeCell ref="G2:J2"/>
    <mergeCell ref="K2:N2"/>
    <mergeCell ref="O2:R2"/>
    <mergeCell ref="A3:A4"/>
    <mergeCell ref="B3:B4"/>
  </mergeCells>
  <printOptions/>
  <pageMargins bottom="0.75" footer="0.0" header="0.0" left="0.7" right="0.7" top="0.75"/>
  <pageSetup orientation="landscape"/>
  <headerFooter>
    <oddHeader>&amp;CFecha Vigencia: Desde 01/08/2011&amp;RValor JUS: $ 316,12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2010-06-24T14:05:07Z</dcterms:created>
  <dc:creator>Alejandro Ramirez</dc:creator>
</cp:coreProperties>
</file>