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<sst xmlns="http://schemas.openxmlformats.org/spreadsheetml/2006/main" count="25" uniqueCount="25">
  <si>
    <t xml:space="preserve">valor del Jus</t>
  </si>
  <si>
    <t xml:space="preserve">Base regulatoria $</t>
  </si>
  <si>
    <t xml:space="preserve">$</t>
  </si>
  <si>
    <t xml:space="preserve">    &lt;-- Ingrese Base Regulatoria</t>
  </si>
  <si>
    <t xml:space="preserve">Base en JUS</t>
  </si>
  <si>
    <t xml:space="preserve">IUS</t>
  </si>
  <si>
    <t xml:space="preserve">    &lt;-- Capital Expresado en JUS</t>
  </si>
  <si>
    <t xml:space="preserve">CAPITAL EN JUS</t>
  </si>
  <si>
    <t xml:space="preserve">HASTA JUS</t>
  </si>
  <si>
    <t xml:space="preserve">REG.min EN JUS</t>
  </si>
  <si>
    <t xml:space="preserve">Conversión $ MIN</t>
  </si>
  <si>
    <t xml:space="preserve">Reg.max en Jus</t>
  </si>
  <si>
    <t xml:space="preserve">Conversión $ max</t>
  </si>
  <si>
    <t xml:space="preserve">MIN.</t>
  </si>
  <si>
    <t xml:space="preserve">MAX</t>
  </si>
  <si>
    <t xml:space="preserve">DESDE 751</t>
  </si>
  <si>
    <t xml:space="preserve">INSTRUCCIONES DE USO:</t>
  </si>
  <si>
    <t xml:space="preserve">1- Se debe ingresar en la celda B4 el monto correspondiente a la base regulatoria.</t>
  </si>
  <si>
    <t xml:space="preserve">2- Automáticamente en la celda B8 se calculara dicha base en unidades JUS.</t>
  </si>
  <si>
    <t xml:space="preserve">3- De acuerdo a ella automáticamente en la fila respectiva se calcularán los mínimos y máximos en pesos y en JUS.</t>
  </si>
  <si>
    <t xml:space="preserve"> </t>
  </si>
  <si>
    <t xml:space="preserve">INSTRUCCIONES PARA GUARDAR ESTE ARCHIVO</t>
  </si>
  <si>
    <t xml:space="preserve">1- Para guardar este archivo en su disco rígido seleccione la opción "Guardar como" en su programa.</t>
  </si>
  <si>
    <t xml:space="preserve">2- Su pograma le solicitará un destino para dicho archivo, indíquele cual es el lugar donde desea almacenar el archivo dentro del disco.</t>
  </si>
  <si>
    <t xml:space="preserve">3- A partir de este momento lo deberá abrir desde allí para utilizarlo.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</si>
</sst>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&quot;$ &quot;#,##0.00"/>
    <numFmt numFmtId="166" formatCode="0.00"/>
    <numFmt numFmtId="167" formatCode="#,##0.00;[RED]\-#,##0.00"/>
    <numFmt numFmtId="168" formatCode="0"/>
    <numFmt numFmtId="169" formatCode="[$$-2C0A]#,##0.00;[RED]\([$$-2C0A]#,##0.00\)"/>
    <numFmt numFmtId="170" formatCode="0\ %"/>
    <numFmt numFmtId="171" formatCode="#,##0.000"/>
  </numFmts>
  <fonts count="7">
    <font>
      <sz val="10"/>
      <name val="Bitstream Vera Sans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Bitstream Vera Sans"/>
      <family val="2"/>
    </font>
    <font>
      <sz val="10"/>
      <name val="Arial"/>
      <family val="2"/>
    </font>
    <font>
      <b val="true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23FF23"/>
        <bgColor rgb="FF00FF00"/>
      </patternFill>
    </fill>
    <fill>
      <patternFill patternType="solid">
        <fgColor rgb="FF99CCFF"/>
        <bgColor rgb="FFCCCCFF"/>
      </patternFill>
    </fill>
    <fill>
      <patternFill patternType="solid">
        <fgColor rgb="FF00FF00"/>
        <bgColor rgb="FF23FF23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rgb="FFFF9966"/>
        <bgColor rgb="FFFF99CC"/>
      </patternFill>
    </fill>
    <fill>
      <patternFill patternType="solid">
        <fgColor rgb="FFFFCC99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5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5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5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9966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23FF23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2.75" outlineLevelRow="0" outlineLevelCol="0"/>
  <cols>
    <col collapsed="false" customWidth="true" hidden="false" outlineLevel="0" max="1" min="1" style="0" width="9.7"/>
    <col collapsed="false" customWidth="true" hidden="false" outlineLevel="0" max="2" min="2" style="0" width="16.28"/>
    <col collapsed="false" customWidth="true" hidden="false" outlineLevel="0" max="3" min="3" style="0" width="15.28"/>
    <col collapsed="false" customWidth="true" hidden="false" outlineLevel="0" max="4" min="4" style="0" width="16.13"/>
    <col collapsed="false" customWidth="true" hidden="false" outlineLevel="0" max="5" min="5" style="0" width="16.85"/>
    <col collapsed="false" customWidth="true" hidden="false" outlineLevel="0" max="6" min="6" style="0" width="15.56"/>
    <col collapsed="false" customWidth="true" hidden="false" outlineLevel="0" max="7" min="7" style="0" width="17.42"/>
    <col collapsed="false" customWidth="true" hidden="false" outlineLevel="0" max="8" min="8" style="0" width="4.99"/>
    <col collapsed="false" customWidth="true" hidden="false" outlineLevel="0" max="9" min="9" style="0" width="5.13"/>
    <col collapsed="false" customWidth="true" hidden="false" outlineLevel="0" max="1025" min="10" style="0" width="10.28"/>
  </cols>
  <sheetData>
    <row r="1" customFormat="false" ht="12.75" hidden="false" customHeight="false" outlineLevel="0" collapsed="false">
      <c r="A1" s="1" t="s">
        <v>0</v>
      </c>
      <c r="B1" s="1"/>
    </row>
    <row r="2" customFormat="false" ht="12.75" hidden="false" customHeight="false" outlineLevel="0" collapsed="false">
      <c r="B2" s="2" t="n">
        <v>84447.05</v>
      </c>
    </row>
    <row r="3" customFormat="false" ht="12.75" hidden="false" customHeight="false" outlineLevel="0" collapsed="false">
      <c r="A3" s="3" t="s">
        <v>1</v>
      </c>
      <c r="B3" s="3"/>
    </row>
    <row r="4" customFormat="false" ht="12.75" hidden="false" customHeight="false" outlineLevel="0" collapsed="false">
      <c r="A4" s="4" t="s">
        <v>2</v>
      </c>
      <c r="B4" s="5" t="n">
        <v>0</v>
      </c>
      <c r="C4" s="6" t="s">
        <v>3</v>
      </c>
    </row>
    <row r="5" customFormat="false" ht="12.75" hidden="false" customHeight="false" outlineLevel="0" collapsed="false">
      <c r="A5" s="7" t="s">
        <v>4</v>
      </c>
      <c r="B5" s="7"/>
    </row>
    <row r="6" customFormat="false" ht="12.75" hidden="false" customHeight="false" outlineLevel="0" collapsed="false">
      <c r="A6" s="4" t="s">
        <v>5</v>
      </c>
      <c r="B6" s="8" t="n">
        <f aca="false">(B4/B2)</f>
        <v>0</v>
      </c>
      <c r="C6" s="6" t="s">
        <v>6</v>
      </c>
    </row>
    <row r="7" customFormat="false" ht="12.75" hidden="false" customHeight="false" outlineLevel="0" collapsed="false">
      <c r="B7" s="9"/>
    </row>
    <row r="8" s="10" customFormat="true" ht="12.75" hidden="false" customHeight="false" outlineLevel="0" collapsed="false">
      <c r="B8" s="11" t="s">
        <v>7</v>
      </c>
      <c r="C8" s="11" t="s">
        <v>8</v>
      </c>
      <c r="D8" s="11" t="s">
        <v>9</v>
      </c>
      <c r="E8" s="11" t="s">
        <v>10</v>
      </c>
      <c r="F8" s="11" t="s">
        <v>11</v>
      </c>
      <c r="G8" s="11" t="s">
        <v>12</v>
      </c>
      <c r="H8" s="11" t="s">
        <v>13</v>
      </c>
      <c r="I8" s="11" t="s">
        <v>14</v>
      </c>
    </row>
    <row r="9" customFormat="false" ht="12.75" hidden="false" customHeight="false" outlineLevel="0" collapsed="false">
      <c r="B9" s="12" t="n">
        <f aca="false">IF($B$6&lt;16,$B$6,0)</f>
        <v>0</v>
      </c>
      <c r="C9" s="13" t="n">
        <v>15</v>
      </c>
      <c r="D9" s="12" t="n">
        <f aca="false">((B9*H9))</f>
        <v>0</v>
      </c>
      <c r="E9" s="14" t="n">
        <f aca="false">D9*$B$2</f>
        <v>0</v>
      </c>
      <c r="F9" s="15" t="n">
        <f aca="false">B9*I9</f>
        <v>0</v>
      </c>
      <c r="G9" s="16" t="n">
        <f aca="false">F9*$B$2</f>
        <v>0</v>
      </c>
      <c r="H9" s="17" t="n">
        <v>0.22</v>
      </c>
      <c r="I9" s="18" t="n">
        <v>0.33</v>
      </c>
    </row>
    <row r="10" customFormat="false" ht="12.75" hidden="false" customHeight="false" outlineLevel="0" collapsed="false">
      <c r="B10" s="19" t="n">
        <f aca="false">IF(AND($B$6&gt;15,$B$6&lt;46),$B$6,0)</f>
        <v>0</v>
      </c>
      <c r="C10" s="20" t="n">
        <v>45</v>
      </c>
      <c r="D10" s="21" t="n">
        <f aca="false">((B10-C9)*H10)+C9*I9</f>
        <v>1.95</v>
      </c>
      <c r="E10" s="21" t="n">
        <f aca="false">D10*$B$2</f>
        <v>164671.7475</v>
      </c>
      <c r="F10" s="22" t="n">
        <f aca="false">((B10-C9)*I10)+(C9*I9)</f>
        <v>1.05</v>
      </c>
      <c r="G10" s="23" t="n">
        <f aca="false">F10*$B$2</f>
        <v>88669.4025</v>
      </c>
      <c r="H10" s="24" t="n">
        <v>0.2</v>
      </c>
      <c r="I10" s="25" t="n">
        <v>0.26</v>
      </c>
    </row>
    <row r="11" customFormat="false" ht="12.75" hidden="false" customHeight="false" outlineLevel="0" collapsed="false">
      <c r="B11" s="12" t="n">
        <f aca="false">IF(AND($B$6&gt;45,$B$6&lt;91),$B$6,0)</f>
        <v>0</v>
      </c>
      <c r="C11" s="13" t="n">
        <v>90</v>
      </c>
      <c r="D11" s="12" t="n">
        <f aca="false">((B11-C10)*H11)+C10*I10</f>
        <v>3.6</v>
      </c>
      <c r="E11" s="14" t="n">
        <f aca="false">D11*$B$2</f>
        <v>304009.38</v>
      </c>
      <c r="F11" s="15" t="n">
        <f aca="false">((B11-C10)*I11)+(C10*I10)</f>
        <v>0.900000000000002</v>
      </c>
      <c r="G11" s="16" t="n">
        <f aca="false">F11*$B$2</f>
        <v>76002.3450000002</v>
      </c>
      <c r="H11" s="26" t="n">
        <v>0.18</v>
      </c>
      <c r="I11" s="27" t="n">
        <v>0.24</v>
      </c>
    </row>
    <row r="12" customFormat="false" ht="12.75" hidden="false" customHeight="false" outlineLevel="0" collapsed="false">
      <c r="B12" s="19" t="n">
        <f aca="false">IF(AND($B$6&gt;90,$B$6&lt;151),$B$6,0)</f>
        <v>0</v>
      </c>
      <c r="C12" s="20" t="n">
        <v>150</v>
      </c>
      <c r="D12" s="28" t="n">
        <f aca="false">((B12-C11)*H12)+C11*I11</f>
        <v>6.3</v>
      </c>
      <c r="E12" s="29" t="n">
        <f aca="false">D12*$B$2</f>
        <v>532016.415</v>
      </c>
      <c r="F12" s="30" t="n">
        <f aca="false">((B12-C11)*I12)+(C11*I11)</f>
        <v>1.8</v>
      </c>
      <c r="G12" s="31" t="n">
        <f aca="false">F12*$B$2</f>
        <v>152004.69</v>
      </c>
      <c r="H12" s="24" t="n">
        <v>0.17</v>
      </c>
      <c r="I12" s="25" t="n">
        <v>0.22</v>
      </c>
    </row>
    <row r="13" customFormat="false" ht="12.75" hidden="false" customHeight="false" outlineLevel="0" collapsed="false">
      <c r="B13" s="12" t="n">
        <f aca="false">IF(AND($B$6&gt;150,$B$6&lt;451),$B$6,0)</f>
        <v>0</v>
      </c>
      <c r="C13" s="13" t="n">
        <v>450</v>
      </c>
      <c r="D13" s="12" t="n">
        <f aca="false">((B13-C12)*H13)+C12*I12</f>
        <v>10.5</v>
      </c>
      <c r="E13" s="14" t="n">
        <f aca="false">D13*$B$2</f>
        <v>886694.025</v>
      </c>
      <c r="F13" s="15" t="n">
        <f aca="false">((B13-C12)*I13)+(C12*I12)</f>
        <v>3</v>
      </c>
      <c r="G13" s="16" t="n">
        <f aca="false">F13*$B$2</f>
        <v>253341.15</v>
      </c>
      <c r="H13" s="26" t="n">
        <v>0.15</v>
      </c>
      <c r="I13" s="27" t="n">
        <v>0.2</v>
      </c>
    </row>
    <row r="14" customFormat="false" ht="12.75" hidden="false" customHeight="false" outlineLevel="0" collapsed="false">
      <c r="B14" s="19" t="n">
        <f aca="false">IF(AND($B$6&gt;450,$B$6&lt;751),$B$6,0)</f>
        <v>0</v>
      </c>
      <c r="C14" s="20" t="n">
        <v>750</v>
      </c>
      <c r="D14" s="28" t="n">
        <f aca="false">((B14-C13)*H14)+C13*I13</f>
        <v>31.5</v>
      </c>
      <c r="E14" s="29" t="n">
        <f aca="false">D14*$B$2</f>
        <v>2660082.075</v>
      </c>
      <c r="F14" s="30" t="n">
        <f aca="false">((B14-C13)*I14)+(C13*I13)</f>
        <v>13.5</v>
      </c>
      <c r="G14" s="31" t="n">
        <f aca="false">F14*$B$2</f>
        <v>1140035.175</v>
      </c>
      <c r="H14" s="24" t="n">
        <v>0.13</v>
      </c>
      <c r="I14" s="25" t="n">
        <v>0.17</v>
      </c>
    </row>
    <row r="15" customFormat="false" ht="12.75" hidden="false" customHeight="false" outlineLevel="0" collapsed="false">
      <c r="B15" s="12" t="n">
        <f aca="false">IF($B$6&gt;750,$B$6,0)</f>
        <v>0</v>
      </c>
      <c r="C15" s="32" t="s">
        <v>15</v>
      </c>
      <c r="D15" s="12" t="n">
        <f aca="false">((B15-C14)*H15)+C14*I14</f>
        <v>52.5</v>
      </c>
      <c r="E15" s="14" t="n">
        <f aca="false">D15*$B$2</f>
        <v>4433470.125</v>
      </c>
      <c r="F15" s="15" t="n">
        <f aca="false">((B15-C14)*I15)+(C14*I14)</f>
        <v>30</v>
      </c>
      <c r="G15" s="16" t="n">
        <f aca="false">F15*$B$2</f>
        <v>2533411.5</v>
      </c>
      <c r="H15" s="26" t="n">
        <v>0.1</v>
      </c>
      <c r="I15" s="27" t="n">
        <v>0.13</v>
      </c>
    </row>
    <row r="17" customFormat="false" ht="12.75" hidden="false" customHeight="false" outlineLevel="0" collapsed="false">
      <c r="A17" s="33" t="s">
        <v>16</v>
      </c>
      <c r="B17" s="34"/>
      <c r="C17" s="34"/>
      <c r="D17" s="34"/>
      <c r="E17" s="34"/>
      <c r="F17" s="34"/>
      <c r="G17" s="34"/>
      <c r="H17" s="34"/>
      <c r="I17" s="34"/>
      <c r="J17" s="34"/>
    </row>
    <row r="18" customFormat="false" ht="12.75" hidden="false" customHeight="false" outlineLevel="0" collapsed="false">
      <c r="A18" s="35" t="s">
        <v>17</v>
      </c>
      <c r="B18" s="35"/>
      <c r="C18" s="35"/>
      <c r="D18" s="35"/>
      <c r="E18" s="35"/>
      <c r="F18" s="35"/>
      <c r="G18" s="35"/>
      <c r="H18" s="35"/>
      <c r="I18" s="35"/>
      <c r="J18" s="35"/>
    </row>
    <row r="19" customFormat="false" ht="12.75" hidden="false" customHeight="false" outlineLevel="0" collapsed="false">
      <c r="A19" s="35" t="s">
        <v>18</v>
      </c>
      <c r="B19" s="36"/>
      <c r="C19" s="36"/>
      <c r="D19" s="36"/>
      <c r="E19" s="36"/>
      <c r="F19" s="36"/>
      <c r="G19" s="36"/>
      <c r="H19" s="35"/>
      <c r="I19" s="35"/>
      <c r="J19" s="35"/>
    </row>
    <row r="20" customFormat="false" ht="12.75" hidden="false" customHeight="false" outlineLevel="0" collapsed="false">
      <c r="A20" s="35" t="s">
        <v>19</v>
      </c>
      <c r="B20" s="35"/>
      <c r="C20" s="35"/>
      <c r="D20" s="35"/>
      <c r="E20" s="35"/>
      <c r="F20" s="35"/>
      <c r="G20" s="35"/>
      <c r="H20" s="35"/>
      <c r="I20" s="35"/>
      <c r="J20" s="35"/>
    </row>
    <row r="21" customFormat="false" ht="12.75" hidden="false" customHeight="false" outlineLevel="0" collapsed="false">
      <c r="A21" s="0" t="s">
        <v>20</v>
      </c>
    </row>
    <row r="22" customFormat="false" ht="12.75" hidden="false" customHeight="false" outlineLevel="0" collapsed="false">
      <c r="A22" s="33" t="s">
        <v>21</v>
      </c>
      <c r="B22" s="34"/>
      <c r="C22" s="34"/>
      <c r="D22" s="34"/>
      <c r="E22" s="34"/>
      <c r="F22" s="34"/>
      <c r="G22" s="34"/>
      <c r="H22" s="34"/>
      <c r="I22" s="34"/>
      <c r="J22" s="34"/>
    </row>
    <row r="23" customFormat="false" ht="12.75" hidden="false" customHeight="false" outlineLevel="0" collapsed="false">
      <c r="A23" s="35" t="s">
        <v>22</v>
      </c>
      <c r="B23" s="35"/>
      <c r="C23" s="35"/>
      <c r="D23" s="35"/>
      <c r="E23" s="35"/>
      <c r="F23" s="35"/>
      <c r="G23" s="35"/>
      <c r="H23" s="35"/>
      <c r="I23" s="35"/>
      <c r="J23" s="35"/>
    </row>
    <row r="24" customFormat="false" ht="12.75" hidden="false" customHeight="false" outlineLevel="0" collapsed="false">
      <c r="A24" s="35" t="s">
        <v>23</v>
      </c>
      <c r="B24" s="36"/>
      <c r="C24" s="36"/>
      <c r="D24" s="36"/>
      <c r="E24" s="36"/>
      <c r="F24" s="36"/>
      <c r="G24" s="36"/>
      <c r="H24" s="35"/>
      <c r="I24" s="35"/>
      <c r="J24" s="35"/>
    </row>
    <row r="25" customFormat="false" ht="12.75" hidden="false" customHeight="false" outlineLevel="0" collapsed="false">
      <c r="A25" s="35" t="s">
        <v>24</v>
      </c>
      <c r="B25" s="35"/>
      <c r="C25" s="35"/>
      <c r="D25" s="35"/>
      <c r="E25" s="35"/>
      <c r="F25" s="35"/>
      <c r="G25" s="35"/>
      <c r="H25" s="35"/>
      <c r="I25" s="35"/>
      <c r="J25" s="35"/>
    </row>
  </sheetData>
  <mergeCells count="3">
    <mergeCell ref="A1:B1"/>
    <mergeCell ref="A3:B3"/>
    <mergeCell ref="A5:B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&amp;C&amp;12&amp;A</oddHeader>
    <oddFooter>&amp;C&amp;12Página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LibreOffice/5.2.7.2$Linux_X86_64 LibreOffice_project/20m0$Build-2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2014-02-14T13:44:15Z</dcterms:created>
  <dc:creator>comunicacion</dc:creator>
  <dc:description/>
  <dc:language>es-AR</dc:language>
  <cp:lastModifiedBy>comunicacioncf cf1csf</cp:lastModifiedBy>
  <dcterms:modified xsi:type="dcterms:W3CDTF">2024-09-13T11:50:29Z</dcterms:modified>
  <cp:revision>0</cp:revision>
  <dc:subject/>
  <dc:title/>
</cp:coreProperties>
</file>